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0" windowWidth="25440" windowHeight="15990" activeTab="0"/>
  </bookViews>
  <sheets>
    <sheet name="Sheet1" sheetId="1" r:id="rId1"/>
    <sheet name="Sources" sheetId="2" r:id="rId2"/>
  </sheets>
  <definedNames/>
  <calcPr fullCalcOnLoad="1"/>
</workbook>
</file>

<file path=xl/sharedStrings.xml><?xml version="1.0" encoding="utf-8"?>
<sst xmlns="http://schemas.openxmlformats.org/spreadsheetml/2006/main" count="597" uniqueCount="367">
  <si>
    <t>Bulls</t>
  </si>
  <si>
    <t>Mavericks</t>
  </si>
  <si>
    <t>Heat</t>
  </si>
  <si>
    <t>Trail Blazers</t>
  </si>
  <si>
    <t>Warriors</t>
  </si>
  <si>
    <t>Clippers</t>
  </si>
  <si>
    <t>NY Knicks</t>
  </si>
  <si>
    <t>Lakers</t>
  </si>
  <si>
    <t>Jazz</t>
  </si>
  <si>
    <t>Celtics</t>
  </si>
  <si>
    <t>Spurs</t>
  </si>
  <si>
    <t>Thunder</t>
  </si>
  <si>
    <t>Raptors</t>
  </si>
  <si>
    <t>Nuggets</t>
  </si>
  <si>
    <t>Magic</t>
  </si>
  <si>
    <t>Nets</t>
  </si>
  <si>
    <t>76ers</t>
  </si>
  <si>
    <t>Rockets</t>
  </si>
  <si>
    <t>Grizzlies</t>
  </si>
  <si>
    <t>Wizards</t>
  </si>
  <si>
    <t>Timberwolves</t>
  </si>
  <si>
    <t>Cavaliers</t>
  </si>
  <si>
    <t>Suns</t>
  </si>
  <si>
    <t>Bobcats</t>
  </si>
  <si>
    <t>Pacers</t>
  </si>
  <si>
    <t>Hawks</t>
  </si>
  <si>
    <t>Bucks</t>
  </si>
  <si>
    <t>Pistons</t>
  </si>
  <si>
    <t>Pelicans</t>
  </si>
  <si>
    <t>Kings</t>
  </si>
  <si>
    <t>YrEnd</t>
  </si>
  <si>
    <t>Rank</t>
  </si>
  <si>
    <t>Team</t>
  </si>
  <si>
    <t>TeamYr</t>
  </si>
  <si>
    <t>Games</t>
  </si>
  <si>
    <t>Total</t>
  </si>
  <si>
    <t>Avg</t>
  </si>
  <si>
    <t>%Cap</t>
  </si>
  <si>
    <t>TMR</t>
  </si>
  <si>
    <t>TixPrice</t>
  </si>
  <si>
    <t>EstGate</t>
  </si>
  <si>
    <t>Forbes</t>
  </si>
  <si>
    <t>Gate</t>
  </si>
  <si>
    <t>Bulls2013</t>
  </si>
  <si>
    <t>Mavericks2013</t>
  </si>
  <si>
    <t>Heat2013</t>
  </si>
  <si>
    <t>Trail Blazers2013</t>
  </si>
  <si>
    <t>Warriors2013</t>
  </si>
  <si>
    <t>Clippers2013</t>
  </si>
  <si>
    <t>NY Knicks2013</t>
  </si>
  <si>
    <t>Lakers2013</t>
  </si>
  <si>
    <t>Jazz2013</t>
  </si>
  <si>
    <t>Celtics2013</t>
  </si>
  <si>
    <t>Spurs2013</t>
  </si>
  <si>
    <t>Thunder2013</t>
  </si>
  <si>
    <t>Raptors2013</t>
  </si>
  <si>
    <t>Nuggets2013</t>
  </si>
  <si>
    <t>Magic2013</t>
  </si>
  <si>
    <t>Nets2013</t>
  </si>
  <si>
    <t>76ers2013</t>
  </si>
  <si>
    <t>Rockets2013</t>
  </si>
  <si>
    <t>Grizzlies2013</t>
  </si>
  <si>
    <t>Wizards2013</t>
  </si>
  <si>
    <t>Timberwolves2013</t>
  </si>
  <si>
    <t>Cavaliers2013</t>
  </si>
  <si>
    <t>Suns2013</t>
  </si>
  <si>
    <t>Bobcats2013</t>
  </si>
  <si>
    <t>Pacers2013</t>
  </si>
  <si>
    <t>Hawks2013</t>
  </si>
  <si>
    <t>Bucks2013</t>
  </si>
  <si>
    <t>Pistons2013</t>
  </si>
  <si>
    <t>Pelicans2013</t>
  </si>
  <si>
    <t>Kings2013</t>
  </si>
  <si>
    <t>Bulls2012</t>
  </si>
  <si>
    <t>Trail Blazers2012</t>
  </si>
  <si>
    <t>Mavericks2012</t>
  </si>
  <si>
    <t>Heat2012</t>
  </si>
  <si>
    <t>NY Knicks2012</t>
  </si>
  <si>
    <t>Jazz2012</t>
  </si>
  <si>
    <t>Clippers2012</t>
  </si>
  <si>
    <t>Lakers2012</t>
  </si>
  <si>
    <t>Magic2012</t>
  </si>
  <si>
    <t>Warriors2012</t>
  </si>
  <si>
    <t>Celtics2012</t>
  </si>
  <si>
    <t>Spurs2012</t>
  </si>
  <si>
    <t>Thunder2012</t>
  </si>
  <si>
    <t>76ers2012</t>
  </si>
  <si>
    <t>Timberwolves2012</t>
  </si>
  <si>
    <t>Nuggets2012</t>
  </si>
  <si>
    <t>Raptors2012</t>
  </si>
  <si>
    <t>Wizards2012</t>
  </si>
  <si>
    <t>Cavaliers2012</t>
  </si>
  <si>
    <t>Grizzlies2012</t>
  </si>
  <si>
    <t>Suns2012</t>
  </si>
  <si>
    <t>Rockets2012</t>
  </si>
  <si>
    <t>Hawks2012</t>
  </si>
  <si>
    <t>Pelicans2012</t>
  </si>
  <si>
    <t>Bobcats2012</t>
  </si>
  <si>
    <t>Bucks2012</t>
  </si>
  <si>
    <t>Kings2012</t>
  </si>
  <si>
    <t>Pistons2012</t>
  </si>
  <si>
    <t>Pacers2012</t>
  </si>
  <si>
    <t>Nets2012</t>
  </si>
  <si>
    <t>Bulls2011</t>
  </si>
  <si>
    <t>Trail Blazers2011</t>
  </si>
  <si>
    <t>Cavaliers2011</t>
  </si>
  <si>
    <t>Mavericks2011</t>
  </si>
  <si>
    <t>Heat2011</t>
  </si>
  <si>
    <t>NY Knicks2011</t>
  </si>
  <si>
    <t>Jazz2011</t>
  </si>
  <si>
    <t>Lakers2011</t>
  </si>
  <si>
    <t>Magic2011</t>
  </si>
  <si>
    <t>Warriors2011</t>
  </si>
  <si>
    <t>Celtics2011</t>
  </si>
  <si>
    <t>Spurs2011</t>
  </si>
  <si>
    <t>Thunder2011</t>
  </si>
  <si>
    <t>Clippers2011</t>
  </si>
  <si>
    <t>Suns2011</t>
  </si>
  <si>
    <t>Nuggets2011</t>
  </si>
  <si>
    <t>Wizards2011</t>
  </si>
  <si>
    <t>Pistons2011</t>
  </si>
  <si>
    <t>Raptors2011</t>
  </si>
  <si>
    <t>Rockets2011</t>
  </si>
  <si>
    <t>Bobcats2011</t>
  </si>
  <si>
    <t>Hawks2011</t>
  </si>
  <si>
    <t>Bucks2011</t>
  </si>
  <si>
    <t>Timberwolves2011</t>
  </si>
  <si>
    <t>76ers2011</t>
  </si>
  <si>
    <t>Pelicans2011</t>
  </si>
  <si>
    <t>Grizzlies2011</t>
  </si>
  <si>
    <t>Nets2011</t>
  </si>
  <si>
    <t>Kings2011</t>
  </si>
  <si>
    <t>Pacers2011</t>
  </si>
  <si>
    <t>Bulls2010</t>
  </si>
  <si>
    <t>Cavaliers2010</t>
  </si>
  <si>
    <t>Trail Blazers2010</t>
  </si>
  <si>
    <t>Mavericks2010</t>
  </si>
  <si>
    <t>NY Knicks2010</t>
  </si>
  <si>
    <t>Jazz2010</t>
  </si>
  <si>
    <t>Lakers2010</t>
  </si>
  <si>
    <t>Pistons2010</t>
  </si>
  <si>
    <t>Celtics2010</t>
  </si>
  <si>
    <t>Spurs2010</t>
  </si>
  <si>
    <t>Warriors2010</t>
  </si>
  <si>
    <t>Thunder2010</t>
  </si>
  <si>
    <t>Nuggets2010</t>
  </si>
  <si>
    <t>Raptors2010</t>
  </si>
  <si>
    <t>Heat2010</t>
  </si>
  <si>
    <t>Suns2010</t>
  </si>
  <si>
    <t>Magic2010</t>
  </si>
  <si>
    <t>Hawks2010</t>
  </si>
  <si>
    <t>Rockets2010</t>
  </si>
  <si>
    <t>Clippers2010</t>
  </si>
  <si>
    <t>Wizards2010</t>
  </si>
  <si>
    <t>Bobcats2010</t>
  </si>
  <si>
    <t>Pelicans2010</t>
  </si>
  <si>
    <t>Bucks2010</t>
  </si>
  <si>
    <t>Timberwolves2010</t>
  </si>
  <si>
    <t>76ers2010</t>
  </si>
  <si>
    <t>Pacers2010</t>
  </si>
  <si>
    <t>Grizzlies2010</t>
  </si>
  <si>
    <t>Kings2010</t>
  </si>
  <si>
    <t>Nets2010</t>
  </si>
  <si>
    <t>Pistons2009</t>
  </si>
  <si>
    <t>Bulls2009</t>
  </si>
  <si>
    <t>Trail Blazers2009</t>
  </si>
  <si>
    <t>Mavericks2009</t>
  </si>
  <si>
    <t>Cavaliers2009</t>
  </si>
  <si>
    <t>Jazz2009</t>
  </si>
  <si>
    <t>NY Knicks2009</t>
  </si>
  <si>
    <t>Lakers2009</t>
  </si>
  <si>
    <t>Warriors2009</t>
  </si>
  <si>
    <t>Raptors2009</t>
  </si>
  <si>
    <t>Thunder2009</t>
  </si>
  <si>
    <t>Celtics2009</t>
  </si>
  <si>
    <t>Suns2009</t>
  </si>
  <si>
    <t>Spurs2009</t>
  </si>
  <si>
    <t>Heat2009</t>
  </si>
  <si>
    <t>Rockets2009</t>
  </si>
  <si>
    <t>Nuggets2009</t>
  </si>
  <si>
    <t>Magic2009</t>
  </si>
  <si>
    <t>Pelicans2009</t>
  </si>
  <si>
    <t>Hawks2009</t>
  </si>
  <si>
    <t>Wizards2009</t>
  </si>
  <si>
    <t>Clippers2009</t>
  </si>
  <si>
    <t>76ers2009</t>
  </si>
  <si>
    <t>Bucks2009</t>
  </si>
  <si>
    <t>Nets2009</t>
  </si>
  <si>
    <t>Bobcats2009</t>
  </si>
  <si>
    <t>Timberwolves2009</t>
  </si>
  <si>
    <t>Pacers2009</t>
  </si>
  <si>
    <t>Grizzlies2009</t>
  </si>
  <si>
    <t>Kings2009</t>
  </si>
  <si>
    <t>Diff</t>
  </si>
  <si>
    <t>%Diff</t>
  </si>
  <si>
    <t>Sources</t>
  </si>
  <si>
    <t>Attendance</t>
  </si>
  <si>
    <t>ESPN</t>
  </si>
  <si>
    <t>http://espn.go.com/nba/attendance/_/year/2013</t>
  </si>
  <si>
    <t>Tix Prices</t>
  </si>
  <si>
    <t>TMR/Fort</t>
  </si>
  <si>
    <t>Gate Revs</t>
  </si>
  <si>
    <t>Forbes/Fort</t>
  </si>
  <si>
    <t>https://sites.google.com/site/rodswebpages/codes</t>
  </si>
  <si>
    <t>NBA Gate Revenue Estimates 2009-2013</t>
  </si>
  <si>
    <t>Bulls2016</t>
  </si>
  <si>
    <t>104.3</t>
  </si>
  <si>
    <t>Cavaliers2016</t>
  </si>
  <si>
    <t>100.0</t>
  </si>
  <si>
    <t>Mavericks2016</t>
  </si>
  <si>
    <t>104.9</t>
  </si>
  <si>
    <t>Raptors2016</t>
  </si>
  <si>
    <t>100.1</t>
  </si>
  <si>
    <t>Knicks2016</t>
  </si>
  <si>
    <t>Knicks</t>
  </si>
  <si>
    <t>Heat2016</t>
  </si>
  <si>
    <t>100.7</t>
  </si>
  <si>
    <t>Warriors2016</t>
  </si>
  <si>
    <t>Trail Blazers2016</t>
  </si>
  <si>
    <t>99.6</t>
  </si>
  <si>
    <t>Jazz2016</t>
  </si>
  <si>
    <t>97.0</t>
  </si>
  <si>
    <t>Clippers2016</t>
  </si>
  <si>
    <t>Lakers2016</t>
  </si>
  <si>
    <t>99.7</t>
  </si>
  <si>
    <t>Spurs2016</t>
  </si>
  <si>
    <t>99.3</t>
  </si>
  <si>
    <t>Celtics2016</t>
  </si>
  <si>
    <t>98.1</t>
  </si>
  <si>
    <t>Thunder2016</t>
  </si>
  <si>
    <t>Rockets2016</t>
  </si>
  <si>
    <t>Wizards2016</t>
  </si>
  <si>
    <t>87.3</t>
  </si>
  <si>
    <t>Magic2016</t>
  </si>
  <si>
    <t>93.1</t>
  </si>
  <si>
    <t>Hornets2016</t>
  </si>
  <si>
    <t>Hornets</t>
  </si>
  <si>
    <t>91.7</t>
  </si>
  <si>
    <t>Kings2016</t>
  </si>
  <si>
    <t>Suns2016</t>
  </si>
  <si>
    <t>92.9</t>
  </si>
  <si>
    <t>Pacers2016</t>
  </si>
  <si>
    <t>92.7</t>
  </si>
  <si>
    <t>Hawks2016</t>
  </si>
  <si>
    <t>89.9</t>
  </si>
  <si>
    <t>Pelicans2016</t>
  </si>
  <si>
    <t>97.7</t>
  </si>
  <si>
    <t>Grizzlies2016</t>
  </si>
  <si>
    <t>92.2</t>
  </si>
  <si>
    <t>Pistons2016</t>
  </si>
  <si>
    <t>74.8</t>
  </si>
  <si>
    <t>Bucks2016</t>
  </si>
  <si>
    <t>81.0</t>
  </si>
  <si>
    <t>Nets2016</t>
  </si>
  <si>
    <t>83.6</t>
  </si>
  <si>
    <t>76ers2016</t>
  </si>
  <si>
    <t>73.2</t>
  </si>
  <si>
    <t>Timberwolves2016</t>
  </si>
  <si>
    <t>Nuggets2016</t>
  </si>
  <si>
    <t>73.6</t>
  </si>
  <si>
    <t>Bulls2015</t>
  </si>
  <si>
    <t>102.0</t>
  </si>
  <si>
    <t>Cavaliers2015</t>
  </si>
  <si>
    <t>Mavericks2015</t>
  </si>
  <si>
    <t>105.1</t>
  </si>
  <si>
    <t>Knicks2015</t>
  </si>
  <si>
    <t>Raptors2015</t>
  </si>
  <si>
    <t>99.8</t>
  </si>
  <si>
    <t>Heat2015</t>
  </si>
  <si>
    <t>100.6</t>
  </si>
  <si>
    <t>Warriors2015</t>
  </si>
  <si>
    <t>Trail Blazers2015</t>
  </si>
  <si>
    <t>94.0</t>
  </si>
  <si>
    <t>Clippers2015</t>
  </si>
  <si>
    <t>Jazz2015</t>
  </si>
  <si>
    <t>94.6</t>
  </si>
  <si>
    <t>Lakers2015</t>
  </si>
  <si>
    <t>98.3</t>
  </si>
  <si>
    <t>Spurs2015</t>
  </si>
  <si>
    <t>Wizards2015</t>
  </si>
  <si>
    <t>Rockets2015</t>
  </si>
  <si>
    <t>101.0</t>
  </si>
  <si>
    <t>Thunder2015</t>
  </si>
  <si>
    <t>Celtics2015</t>
  </si>
  <si>
    <t>94.5</t>
  </si>
  <si>
    <t>Hawks2015</t>
  </si>
  <si>
    <t>93.0</t>
  </si>
  <si>
    <t>Grizzlies2015</t>
  </si>
  <si>
    <t>95.6</t>
  </si>
  <si>
    <t>Hornets2015</t>
  </si>
  <si>
    <t>90.1</t>
  </si>
  <si>
    <t>Nets2015</t>
  </si>
  <si>
    <t>94.1</t>
  </si>
  <si>
    <t>Suns2015</t>
  </si>
  <si>
    <t>91.9</t>
  </si>
  <si>
    <t>Pacers2015</t>
  </si>
  <si>
    <t>92.8</t>
  </si>
  <si>
    <t>Magic2015</t>
  </si>
  <si>
    <t>89.1</t>
  </si>
  <si>
    <t>Pelicans2015</t>
  </si>
  <si>
    <t>Kings2015</t>
  </si>
  <si>
    <t>95.8</t>
  </si>
  <si>
    <t>Pistons2015</t>
  </si>
  <si>
    <t>69.2</t>
  </si>
  <si>
    <t>Bucks2015</t>
  </si>
  <si>
    <t>79.6</t>
  </si>
  <si>
    <t>Nuggets2015</t>
  </si>
  <si>
    <t>76.7</t>
  </si>
  <si>
    <t>Timberwolves2015</t>
  </si>
  <si>
    <t>75.1</t>
  </si>
  <si>
    <t>76ers2015</t>
  </si>
  <si>
    <t>68.6</t>
  </si>
  <si>
    <t>Bulls2014</t>
  </si>
  <si>
    <t>103.8</t>
  </si>
  <si>
    <t>Mavericks2014</t>
  </si>
  <si>
    <t>103.9</t>
  </si>
  <si>
    <t>Knicks2014</t>
  </si>
  <si>
    <t>Heat2014</t>
  </si>
  <si>
    <t>100.9</t>
  </si>
  <si>
    <t>Trail Blazers2014</t>
  </si>
  <si>
    <t>95.0</t>
  </si>
  <si>
    <t>Warriors2014</t>
  </si>
  <si>
    <t>Clippers2014</t>
  </si>
  <si>
    <t>100.8</t>
  </si>
  <si>
    <t>Lakers2014</t>
  </si>
  <si>
    <t>98.8</t>
  </si>
  <si>
    <t>Spurs2014</t>
  </si>
  <si>
    <t>99.1</t>
  </si>
  <si>
    <t>Raptors2014</t>
  </si>
  <si>
    <t>Thunder2014</t>
  </si>
  <si>
    <t>Jazz2014</t>
  </si>
  <si>
    <t>91.3</t>
  </si>
  <si>
    <t>Rockets2014</t>
  </si>
  <si>
    <t>100.4</t>
  </si>
  <si>
    <t>Celtics2014</t>
  </si>
  <si>
    <t>97.2</t>
  </si>
  <si>
    <t>Pacers2014</t>
  </si>
  <si>
    <t>96.3</t>
  </si>
  <si>
    <t>Cavaliers2014</t>
  </si>
  <si>
    <t>84.3</t>
  </si>
  <si>
    <t>Nets2014</t>
  </si>
  <si>
    <t>95.3</t>
  </si>
  <si>
    <t>Wizards2014</t>
  </si>
  <si>
    <t>84.0</t>
  </si>
  <si>
    <t>Nuggets2014</t>
  </si>
  <si>
    <t>88.2</t>
  </si>
  <si>
    <t>Grizzlies2014</t>
  </si>
  <si>
    <t>92.3</t>
  </si>
  <si>
    <t>Pelicans2014</t>
  </si>
  <si>
    <t>95.4</t>
  </si>
  <si>
    <t>Kings2014</t>
  </si>
  <si>
    <t>Magic2014</t>
  </si>
  <si>
    <t>86.2</t>
  </si>
  <si>
    <t>Suns2014</t>
  </si>
  <si>
    <t>Hornets2014</t>
  </si>
  <si>
    <t>81.3</t>
  </si>
  <si>
    <t>Pistons2014</t>
  </si>
  <si>
    <t>68.0</t>
  </si>
  <si>
    <t>Timberwolves2014</t>
  </si>
  <si>
    <t>75.2</t>
  </si>
  <si>
    <t>Hawks2014</t>
  </si>
  <si>
    <t>76.6</t>
  </si>
  <si>
    <t>76ers2014</t>
  </si>
  <si>
    <t>68.2</t>
  </si>
  <si>
    <t>Bucks2014</t>
  </si>
  <si>
    <t>72.1</t>
  </si>
  <si>
    <t>Home Attendance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</si>
</sst>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* #,##0.0_);_(* \(#,##0.0\);_(* &quot;-&quot;??_);_(@_)"/>
    <numFmt numFmtId="173" formatCode="_(* #,##0_);_(* \(#,##0\);_(* &quot;-&quot;??_);_(@_)"/>
    <numFmt numFmtId="174" formatCode="_(&quot;$&quot;* #,##0.000_);_(&quot;$&quot;* \(#,##0.000\);_(&quot;$&quot;* &quot;-&quot;??_);_(@_)"/>
    <numFmt numFmtId="175" formatCode="_(&quot;$&quot;* #,##0.0_);_(&quot;$&quot;* \(#,##0.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"/>
    <numFmt numFmtId="181" formatCode="&quot;$&quot;#,##0.0"/>
    <numFmt numFmtId="182" formatCode="&quot;$&quot;#,##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173" fontId="0" fillId="0" borderId="10" xfId="42" applyNumberFormat="1" applyFont="1" applyBorder="1" applyAlignment="1">
      <alignment/>
    </xf>
    <xf numFmtId="173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42" applyNumberFormat="1" applyFont="1" applyBorder="1" applyAlignment="1">
      <alignment horizontal="center"/>
    </xf>
    <xf numFmtId="44" fontId="0" fillId="0" borderId="10" xfId="44" applyFont="1" applyBorder="1" applyAlignment="1">
      <alignment/>
    </xf>
    <xf numFmtId="175" fontId="0" fillId="0" borderId="10" xfId="44" applyNumberFormat="1" applyFont="1" applyBorder="1" applyAlignment="1">
      <alignment/>
    </xf>
    <xf numFmtId="9" fontId="0" fillId="0" borderId="10" xfId="59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53" applyAlignment="1" applyProtection="1">
      <alignment/>
      <protection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3" fontId="2" fillId="0" borderId="12" xfId="42" applyNumberFormat="1" applyFont="1" applyBorder="1" applyAlignment="1">
      <alignment horizontal="center"/>
    </xf>
    <xf numFmtId="173" fontId="2" fillId="0" borderId="13" xfId="42" applyNumberFormat="1" applyFont="1" applyBorder="1" applyAlignment="1">
      <alignment horizontal="center"/>
    </xf>
    <xf numFmtId="173" fontId="2" fillId="0" borderId="14" xfId="42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0" fillId="0" borderId="0" xfId="42" applyNumberFormat="1" applyFont="1" applyAlignment="1">
      <alignment horizontal="right"/>
    </xf>
    <xf numFmtId="172" fontId="2" fillId="0" borderId="11" xfId="42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72" fontId="0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0" borderId="11" xfId="0" applyNumberFormat="1" applyFont="1" applyBorder="1" applyAlignment="1">
      <alignment horizontal="center"/>
    </xf>
    <xf numFmtId="181" fontId="2" fillId="0" borderId="11" xfId="0" applyNumberFormat="1" applyFont="1" applyFill="1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0" xfId="44" applyNumberFormat="1" applyFont="1" applyBorder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spn.go.com/nba/attendance/_/year/2013" TargetMode="External" /><Relationship Id="rId2" Type="http://schemas.openxmlformats.org/officeDocument/2006/relationships/hyperlink" Target="https://sites.google.com/site/rodswebpages/codes" TargetMode="External" /><Relationship Id="rId3" Type="http://schemas.openxmlformats.org/officeDocument/2006/relationships/hyperlink" Target="https://sites.google.com/site/rodswebpages/cod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2.75"/>
  <cols>
    <col min="1" max="1" width="6.28125" style="0" bestFit="1" customWidth="1"/>
    <col min="2" max="2" width="5.421875" style="0" bestFit="1" customWidth="1"/>
    <col min="3" max="3" width="16.140625" style="0" customWidth="1"/>
    <col min="4" max="4" width="12.00390625" style="0" bestFit="1" customWidth="1"/>
    <col min="5" max="5" width="8.421875" style="4" bestFit="1" customWidth="1"/>
    <col min="6" max="6" width="8.7109375" style="4" bestFit="1" customWidth="1"/>
    <col min="7" max="7" width="7.7109375" style="4" bestFit="1" customWidth="1"/>
    <col min="8" max="8" width="7.140625" style="23" bestFit="1" customWidth="1"/>
    <col min="9" max="9" width="1.7109375" style="0" customWidth="1"/>
    <col min="10" max="10" width="8.7109375" style="0" bestFit="1" customWidth="1"/>
    <col min="11" max="11" width="7.8515625" style="0" bestFit="1" customWidth="1"/>
    <col min="12" max="12" width="1.7109375" style="0" customWidth="1"/>
    <col min="13" max="13" width="6.57421875" style="27" bestFit="1" customWidth="1"/>
    <col min="14" max="14" width="6.140625" style="27" bestFit="1" customWidth="1"/>
    <col min="15" max="15" width="5.7109375" style="0" bestFit="1" customWidth="1"/>
  </cols>
  <sheetData>
    <row r="1" ht="15.75">
      <c r="A1" s="32" t="s">
        <v>204</v>
      </c>
    </row>
    <row r="3" spans="1:15" ht="12.75">
      <c r="A3" s="5"/>
      <c r="B3" s="5"/>
      <c r="C3" s="5"/>
      <c r="D3" s="6"/>
      <c r="E3" s="19" t="s">
        <v>366</v>
      </c>
      <c r="F3" s="20"/>
      <c r="G3" s="20"/>
      <c r="H3" s="21"/>
      <c r="I3" s="5"/>
      <c r="J3" s="22" t="s">
        <v>38</v>
      </c>
      <c r="K3" s="22"/>
      <c r="L3" s="12"/>
      <c r="M3" s="16" t="s">
        <v>41</v>
      </c>
      <c r="N3" s="17"/>
      <c r="O3" s="18"/>
    </row>
    <row r="4" spans="1:15" ht="12.75">
      <c r="A4" s="1" t="s">
        <v>30</v>
      </c>
      <c r="B4" s="1" t="s">
        <v>31</v>
      </c>
      <c r="C4" s="1" t="s">
        <v>33</v>
      </c>
      <c r="D4" s="7" t="s">
        <v>32</v>
      </c>
      <c r="E4" s="8" t="s">
        <v>34</v>
      </c>
      <c r="F4" s="8" t="s">
        <v>35</v>
      </c>
      <c r="G4" s="8" t="s">
        <v>36</v>
      </c>
      <c r="H4" s="24" t="s">
        <v>37</v>
      </c>
      <c r="I4" s="5"/>
      <c r="J4" s="7" t="s">
        <v>39</v>
      </c>
      <c r="K4" s="7" t="s">
        <v>40</v>
      </c>
      <c r="L4" s="7"/>
      <c r="M4" s="28" t="s">
        <v>42</v>
      </c>
      <c r="N4" s="29" t="s">
        <v>193</v>
      </c>
      <c r="O4" s="15" t="s">
        <v>194</v>
      </c>
    </row>
    <row r="5" spans="1:15" ht="12.75">
      <c r="A5" s="2">
        <v>2016</v>
      </c>
      <c r="B5" s="2">
        <v>1</v>
      </c>
      <c r="C5" s="2" t="s">
        <v>205</v>
      </c>
      <c r="D5" s="2" t="s">
        <v>0</v>
      </c>
      <c r="E5" s="2">
        <v>41</v>
      </c>
      <c r="F5" s="3">
        <v>894659</v>
      </c>
      <c r="G5" s="3">
        <v>21820</v>
      </c>
      <c r="H5" s="25" t="s">
        <v>206</v>
      </c>
      <c r="I5" s="2"/>
      <c r="J5" s="2">
        <v>82.33</v>
      </c>
      <c r="K5" s="10">
        <f aca="true" t="shared" si="0" ref="K5:K68">J5*F5/1000000</f>
        <v>73.65727547</v>
      </c>
      <c r="L5" s="2"/>
      <c r="M5" s="30"/>
      <c r="N5" s="30"/>
      <c r="O5" s="2"/>
    </row>
    <row r="6" spans="1:15" ht="12.75">
      <c r="A6" s="2">
        <v>2016</v>
      </c>
      <c r="B6" s="2">
        <v>2</v>
      </c>
      <c r="C6" s="2" t="s">
        <v>207</v>
      </c>
      <c r="D6" s="2" t="s">
        <v>21</v>
      </c>
      <c r="E6" s="2">
        <v>41</v>
      </c>
      <c r="F6" s="3">
        <v>843042</v>
      </c>
      <c r="G6" s="3">
        <v>20562</v>
      </c>
      <c r="H6" s="25" t="s">
        <v>208</v>
      </c>
      <c r="I6" s="2"/>
      <c r="J6" s="2">
        <v>48.12</v>
      </c>
      <c r="K6" s="10">
        <f t="shared" si="0"/>
        <v>40.56718104</v>
      </c>
      <c r="L6" s="2"/>
      <c r="M6" s="30"/>
      <c r="N6" s="30"/>
      <c r="O6" s="2"/>
    </row>
    <row r="7" spans="1:15" ht="12.75">
      <c r="A7" s="2">
        <v>2016</v>
      </c>
      <c r="B7" s="2">
        <v>3</v>
      </c>
      <c r="C7" s="2" t="s">
        <v>209</v>
      </c>
      <c r="D7" s="2" t="s">
        <v>1</v>
      </c>
      <c r="E7" s="2">
        <v>41</v>
      </c>
      <c r="F7" s="3">
        <v>825901</v>
      </c>
      <c r="G7" s="3">
        <v>20143</v>
      </c>
      <c r="H7" s="25" t="s">
        <v>210</v>
      </c>
      <c r="I7" s="2"/>
      <c r="J7" s="2">
        <v>49.76</v>
      </c>
      <c r="K7" s="10">
        <f t="shared" si="0"/>
        <v>41.096833759999996</v>
      </c>
      <c r="L7" s="2"/>
      <c r="M7" s="30"/>
      <c r="N7" s="30"/>
      <c r="O7" s="2"/>
    </row>
    <row r="8" spans="1:15" ht="12.75">
      <c r="A8" s="2">
        <v>2016</v>
      </c>
      <c r="B8" s="2">
        <v>4</v>
      </c>
      <c r="C8" s="2" t="s">
        <v>211</v>
      </c>
      <c r="D8" s="2" t="s">
        <v>12</v>
      </c>
      <c r="E8" s="2">
        <v>41</v>
      </c>
      <c r="F8" s="3">
        <v>812863</v>
      </c>
      <c r="G8" s="3">
        <v>19825</v>
      </c>
      <c r="H8" s="25" t="s">
        <v>212</v>
      </c>
      <c r="I8" s="2"/>
      <c r="J8" s="2">
        <v>48.11</v>
      </c>
      <c r="K8" s="10">
        <f t="shared" si="0"/>
        <v>39.10683893</v>
      </c>
      <c r="L8" s="2"/>
      <c r="M8" s="30"/>
      <c r="N8" s="30"/>
      <c r="O8" s="2"/>
    </row>
    <row r="9" spans="1:15" ht="12.75">
      <c r="A9" s="2">
        <v>2016</v>
      </c>
      <c r="B9" s="2">
        <v>5</v>
      </c>
      <c r="C9" s="2" t="s">
        <v>213</v>
      </c>
      <c r="D9" s="2" t="s">
        <v>214</v>
      </c>
      <c r="E9" s="2">
        <v>41</v>
      </c>
      <c r="F9" s="3">
        <v>812292</v>
      </c>
      <c r="G9" s="3">
        <v>19812</v>
      </c>
      <c r="H9" s="25" t="s">
        <v>208</v>
      </c>
      <c r="I9" s="2"/>
      <c r="J9" s="2">
        <v>129.38</v>
      </c>
      <c r="K9" s="10">
        <f t="shared" si="0"/>
        <v>105.09433895999999</v>
      </c>
      <c r="L9" s="2"/>
      <c r="M9" s="30"/>
      <c r="N9" s="30"/>
      <c r="O9" s="2"/>
    </row>
    <row r="10" spans="1:15" ht="12.75">
      <c r="A10" s="2">
        <v>2016</v>
      </c>
      <c r="B10" s="2">
        <v>6</v>
      </c>
      <c r="C10" s="2" t="s">
        <v>215</v>
      </c>
      <c r="D10" s="2" t="s">
        <v>2</v>
      </c>
      <c r="E10" s="2">
        <v>41</v>
      </c>
      <c r="F10" s="3">
        <v>809350</v>
      </c>
      <c r="G10" s="3">
        <v>19740</v>
      </c>
      <c r="H10" s="25" t="s">
        <v>216</v>
      </c>
      <c r="I10" s="2"/>
      <c r="J10" s="2">
        <v>76.73</v>
      </c>
      <c r="K10" s="10">
        <f t="shared" si="0"/>
        <v>62.1014255</v>
      </c>
      <c r="L10" s="2"/>
      <c r="M10" s="30"/>
      <c r="N10" s="30"/>
      <c r="O10" s="2"/>
    </row>
    <row r="11" spans="1:15" ht="12.75">
      <c r="A11" s="2">
        <v>2016</v>
      </c>
      <c r="B11" s="2">
        <v>7</v>
      </c>
      <c r="C11" s="2" t="s">
        <v>217</v>
      </c>
      <c r="D11" s="2" t="s">
        <v>4</v>
      </c>
      <c r="E11" s="2">
        <v>41</v>
      </c>
      <c r="F11" s="3">
        <v>803436</v>
      </c>
      <c r="G11" s="3">
        <v>19596</v>
      </c>
      <c r="H11" s="25" t="s">
        <v>208</v>
      </c>
      <c r="I11" s="2"/>
      <c r="J11" s="2">
        <v>79.84</v>
      </c>
      <c r="K11" s="10">
        <f t="shared" si="0"/>
        <v>64.14633024</v>
      </c>
      <c r="L11" s="2"/>
      <c r="M11" s="30"/>
      <c r="N11" s="30"/>
      <c r="O11" s="2"/>
    </row>
    <row r="12" spans="1:15" ht="12.75">
      <c r="A12" s="2">
        <v>2016</v>
      </c>
      <c r="B12" s="2">
        <v>8</v>
      </c>
      <c r="C12" s="2" t="s">
        <v>218</v>
      </c>
      <c r="D12" s="2" t="s">
        <v>3</v>
      </c>
      <c r="E12" s="2">
        <v>41</v>
      </c>
      <c r="F12" s="3">
        <v>794085</v>
      </c>
      <c r="G12" s="3">
        <v>19367</v>
      </c>
      <c r="H12" s="25" t="s">
        <v>219</v>
      </c>
      <c r="I12" s="2"/>
      <c r="J12" s="2">
        <v>53.43</v>
      </c>
      <c r="K12" s="10">
        <f t="shared" si="0"/>
        <v>42.42796155</v>
      </c>
      <c r="L12" s="2"/>
      <c r="M12" s="30"/>
      <c r="N12" s="30"/>
      <c r="O12" s="2"/>
    </row>
    <row r="13" spans="1:15" ht="12.75">
      <c r="A13" s="2">
        <v>2016</v>
      </c>
      <c r="B13" s="2">
        <v>9</v>
      </c>
      <c r="C13" s="2" t="s">
        <v>220</v>
      </c>
      <c r="D13" s="2" t="s">
        <v>8</v>
      </c>
      <c r="E13" s="2">
        <v>41</v>
      </c>
      <c r="F13" s="3">
        <v>791489</v>
      </c>
      <c r="G13" s="3">
        <v>19304</v>
      </c>
      <c r="H13" s="25" t="s">
        <v>221</v>
      </c>
      <c r="I13" s="2"/>
      <c r="J13" s="2">
        <v>43.19</v>
      </c>
      <c r="K13" s="10">
        <f t="shared" si="0"/>
        <v>34.18440991</v>
      </c>
      <c r="L13" s="2"/>
      <c r="M13" s="30"/>
      <c r="N13" s="30"/>
      <c r="O13" s="2"/>
    </row>
    <row r="14" spans="1:15" ht="12.75">
      <c r="A14" s="2">
        <v>2016</v>
      </c>
      <c r="B14" s="2">
        <v>10</v>
      </c>
      <c r="C14" s="2" t="s">
        <v>222</v>
      </c>
      <c r="D14" s="2" t="s">
        <v>5</v>
      </c>
      <c r="E14" s="2">
        <v>41</v>
      </c>
      <c r="F14" s="3">
        <v>786910</v>
      </c>
      <c r="G14" s="3">
        <v>19192</v>
      </c>
      <c r="H14" s="25" t="s">
        <v>216</v>
      </c>
      <c r="I14" s="2"/>
      <c r="J14" s="2">
        <v>79.83</v>
      </c>
      <c r="K14" s="10">
        <f t="shared" si="0"/>
        <v>62.8190253</v>
      </c>
      <c r="L14" s="2"/>
      <c r="M14" s="30"/>
      <c r="N14" s="30"/>
      <c r="O14" s="2"/>
    </row>
    <row r="15" spans="1:15" ht="12.75">
      <c r="A15" s="2">
        <v>2016</v>
      </c>
      <c r="B15" s="2">
        <v>11</v>
      </c>
      <c r="C15" s="2" t="s">
        <v>223</v>
      </c>
      <c r="D15" s="2" t="s">
        <v>7</v>
      </c>
      <c r="E15" s="2">
        <v>41</v>
      </c>
      <c r="F15" s="3">
        <v>778877</v>
      </c>
      <c r="G15" s="3">
        <v>18997</v>
      </c>
      <c r="H15" s="25" t="s">
        <v>224</v>
      </c>
      <c r="I15" s="2"/>
      <c r="J15" s="2">
        <v>103.27</v>
      </c>
      <c r="K15" s="10">
        <f t="shared" si="0"/>
        <v>80.43462779</v>
      </c>
      <c r="L15" s="2"/>
      <c r="M15" s="30"/>
      <c r="N15" s="30"/>
      <c r="O15" s="2"/>
    </row>
    <row r="16" spans="1:15" ht="12.75">
      <c r="A16" s="2">
        <v>2016</v>
      </c>
      <c r="B16" s="2">
        <v>12</v>
      </c>
      <c r="C16" s="2" t="s">
        <v>225</v>
      </c>
      <c r="D16" s="2" t="s">
        <v>10</v>
      </c>
      <c r="E16" s="2">
        <v>41</v>
      </c>
      <c r="F16" s="3">
        <v>756445</v>
      </c>
      <c r="G16" s="3">
        <v>18449</v>
      </c>
      <c r="H16" s="25" t="s">
        <v>226</v>
      </c>
      <c r="I16" s="2"/>
      <c r="J16" s="2">
        <v>54.88</v>
      </c>
      <c r="K16" s="10">
        <f t="shared" si="0"/>
        <v>41.513701600000005</v>
      </c>
      <c r="L16" s="2"/>
      <c r="M16" s="30"/>
      <c r="N16" s="30"/>
      <c r="O16" s="2"/>
    </row>
    <row r="17" spans="1:15" ht="12.75">
      <c r="A17" s="2">
        <v>2016</v>
      </c>
      <c r="B17" s="2">
        <v>13</v>
      </c>
      <c r="C17" s="2" t="s">
        <v>227</v>
      </c>
      <c r="D17" s="2" t="s">
        <v>9</v>
      </c>
      <c r="E17" s="2">
        <v>41</v>
      </c>
      <c r="F17" s="3">
        <v>749076</v>
      </c>
      <c r="G17" s="3">
        <v>18270</v>
      </c>
      <c r="H17" s="25" t="s">
        <v>228</v>
      </c>
      <c r="I17" s="2"/>
      <c r="J17" s="2">
        <v>66.49</v>
      </c>
      <c r="K17" s="10">
        <f t="shared" si="0"/>
        <v>49.80606323999999</v>
      </c>
      <c r="L17" s="2"/>
      <c r="M17" s="30"/>
      <c r="N17" s="30"/>
      <c r="O17" s="2"/>
    </row>
    <row r="18" spans="1:15" ht="12.75">
      <c r="A18" s="2">
        <v>2016</v>
      </c>
      <c r="B18" s="2">
        <v>14</v>
      </c>
      <c r="C18" s="2" t="s">
        <v>229</v>
      </c>
      <c r="D18" s="2" t="s">
        <v>11</v>
      </c>
      <c r="E18" s="2">
        <v>41</v>
      </c>
      <c r="F18" s="3">
        <v>746323</v>
      </c>
      <c r="G18" s="3">
        <v>18203</v>
      </c>
      <c r="H18" s="25" t="s">
        <v>208</v>
      </c>
      <c r="I18" s="2"/>
      <c r="J18" s="2">
        <v>55.1</v>
      </c>
      <c r="K18" s="10">
        <f t="shared" si="0"/>
        <v>41.1223973</v>
      </c>
      <c r="L18" s="2"/>
      <c r="M18" s="30"/>
      <c r="N18" s="30"/>
      <c r="O18" s="2"/>
    </row>
    <row r="19" spans="1:15" ht="12.75">
      <c r="A19" s="2">
        <v>2016</v>
      </c>
      <c r="B19" s="2">
        <v>15</v>
      </c>
      <c r="C19" s="2" t="s">
        <v>230</v>
      </c>
      <c r="D19" s="2" t="s">
        <v>17</v>
      </c>
      <c r="E19" s="2">
        <v>41</v>
      </c>
      <c r="F19" s="3">
        <v>737244</v>
      </c>
      <c r="G19" s="3">
        <v>17981</v>
      </c>
      <c r="H19" s="25" t="s">
        <v>224</v>
      </c>
      <c r="I19" s="2"/>
      <c r="J19" s="2">
        <v>67.24</v>
      </c>
      <c r="K19" s="10">
        <f t="shared" si="0"/>
        <v>49.572286559999995</v>
      </c>
      <c r="L19" s="2"/>
      <c r="M19" s="30"/>
      <c r="N19" s="30"/>
      <c r="O19" s="2"/>
    </row>
    <row r="20" spans="1:15" ht="12.75">
      <c r="A20" s="2">
        <v>2016</v>
      </c>
      <c r="B20" s="2">
        <v>16</v>
      </c>
      <c r="C20" s="2" t="s">
        <v>231</v>
      </c>
      <c r="D20" s="2" t="s">
        <v>19</v>
      </c>
      <c r="E20" s="2">
        <v>41</v>
      </c>
      <c r="F20" s="3">
        <v>725426</v>
      </c>
      <c r="G20" s="3">
        <v>17693</v>
      </c>
      <c r="H20" s="25" t="s">
        <v>232</v>
      </c>
      <c r="I20" s="2"/>
      <c r="J20" s="2">
        <v>51.21</v>
      </c>
      <c r="K20" s="10">
        <f t="shared" si="0"/>
        <v>37.14906546</v>
      </c>
      <c r="L20" s="2"/>
      <c r="M20" s="30"/>
      <c r="N20" s="30"/>
      <c r="O20" s="2"/>
    </row>
    <row r="21" spans="1:15" ht="12.75">
      <c r="A21" s="2">
        <v>2016</v>
      </c>
      <c r="B21" s="2">
        <v>17</v>
      </c>
      <c r="C21" s="2" t="s">
        <v>233</v>
      </c>
      <c r="D21" s="2" t="s">
        <v>14</v>
      </c>
      <c r="E21" s="2">
        <v>41</v>
      </c>
      <c r="F21" s="3">
        <v>719275</v>
      </c>
      <c r="G21" s="3">
        <v>17543</v>
      </c>
      <c r="H21" s="25" t="s">
        <v>234</v>
      </c>
      <c r="I21" s="2"/>
      <c r="J21" s="2">
        <v>39.4</v>
      </c>
      <c r="K21" s="10">
        <f t="shared" si="0"/>
        <v>28.339435</v>
      </c>
      <c r="L21" s="2"/>
      <c r="M21" s="30"/>
      <c r="N21" s="30"/>
      <c r="O21" s="2"/>
    </row>
    <row r="22" spans="1:15" ht="12.75">
      <c r="A22" s="2">
        <v>2016</v>
      </c>
      <c r="B22" s="2">
        <v>18</v>
      </c>
      <c r="C22" s="2" t="s">
        <v>235</v>
      </c>
      <c r="D22" s="2" t="s">
        <v>236</v>
      </c>
      <c r="E22" s="2">
        <v>41</v>
      </c>
      <c r="F22" s="3">
        <v>716894</v>
      </c>
      <c r="G22" s="3">
        <v>17485</v>
      </c>
      <c r="H22" s="25" t="s">
        <v>237</v>
      </c>
      <c r="I22" s="2"/>
      <c r="J22" s="2">
        <v>30.6</v>
      </c>
      <c r="K22" s="10">
        <f t="shared" si="0"/>
        <v>21.936956400000003</v>
      </c>
      <c r="L22" s="2"/>
      <c r="M22" s="30"/>
      <c r="N22" s="30"/>
      <c r="O22" s="2"/>
    </row>
    <row r="23" spans="1:15" ht="12.75">
      <c r="A23" s="2">
        <v>2016</v>
      </c>
      <c r="B23" s="2">
        <v>19</v>
      </c>
      <c r="C23" s="2" t="s">
        <v>238</v>
      </c>
      <c r="D23" s="2" t="s">
        <v>29</v>
      </c>
      <c r="E23" s="2">
        <v>41</v>
      </c>
      <c r="F23" s="3">
        <v>707526</v>
      </c>
      <c r="G23" s="3">
        <v>17256</v>
      </c>
      <c r="H23" s="25" t="s">
        <v>224</v>
      </c>
      <c r="I23" s="2"/>
      <c r="J23" s="2">
        <v>47.89</v>
      </c>
      <c r="K23" s="10">
        <f t="shared" si="0"/>
        <v>33.88342014</v>
      </c>
      <c r="L23" s="2"/>
      <c r="M23" s="30"/>
      <c r="N23" s="30"/>
      <c r="O23" s="2"/>
    </row>
    <row r="24" spans="1:15" ht="12.75">
      <c r="A24" s="2">
        <v>2016</v>
      </c>
      <c r="B24" s="2">
        <v>20</v>
      </c>
      <c r="C24" s="2" t="s">
        <v>239</v>
      </c>
      <c r="D24" s="2" t="s">
        <v>22</v>
      </c>
      <c r="E24" s="2">
        <v>41</v>
      </c>
      <c r="F24" s="3">
        <v>701405</v>
      </c>
      <c r="G24" s="3">
        <v>17107</v>
      </c>
      <c r="H24" s="25" t="s">
        <v>240</v>
      </c>
      <c r="I24" s="2"/>
      <c r="J24" s="2">
        <v>56.1</v>
      </c>
      <c r="K24" s="10">
        <f t="shared" si="0"/>
        <v>39.3488205</v>
      </c>
      <c r="L24" s="2"/>
      <c r="M24" s="30"/>
      <c r="N24" s="30"/>
      <c r="O24" s="2"/>
    </row>
    <row r="25" spans="1:15" ht="12.75">
      <c r="A25" s="2">
        <v>2016</v>
      </c>
      <c r="B25" s="2">
        <v>21</v>
      </c>
      <c r="C25" s="2" t="s">
        <v>241</v>
      </c>
      <c r="D25" s="2" t="s">
        <v>24</v>
      </c>
      <c r="E25" s="2">
        <v>41</v>
      </c>
      <c r="F25" s="3">
        <v>690733</v>
      </c>
      <c r="G25" s="3">
        <v>16847</v>
      </c>
      <c r="H25" s="25" t="s">
        <v>242</v>
      </c>
      <c r="I25" s="2"/>
      <c r="J25" s="2">
        <v>38.97</v>
      </c>
      <c r="K25" s="10">
        <f t="shared" si="0"/>
        <v>26.917865009999996</v>
      </c>
      <c r="L25" s="2"/>
      <c r="M25" s="30"/>
      <c r="N25" s="30"/>
      <c r="O25" s="2"/>
    </row>
    <row r="26" spans="1:15" ht="12.75">
      <c r="A26" s="2">
        <v>2016</v>
      </c>
      <c r="B26" s="2">
        <v>22</v>
      </c>
      <c r="C26" s="2" t="s">
        <v>243</v>
      </c>
      <c r="D26" s="2" t="s">
        <v>25</v>
      </c>
      <c r="E26" s="2">
        <v>41</v>
      </c>
      <c r="F26" s="3">
        <v>690150</v>
      </c>
      <c r="G26" s="3">
        <v>16832</v>
      </c>
      <c r="H26" s="25" t="s">
        <v>244</v>
      </c>
      <c r="I26" s="2"/>
      <c r="J26" s="2">
        <v>36.82</v>
      </c>
      <c r="K26" s="10">
        <f t="shared" si="0"/>
        <v>25.411323</v>
      </c>
      <c r="L26" s="2"/>
      <c r="M26" s="30"/>
      <c r="N26" s="30"/>
      <c r="O26" s="2"/>
    </row>
    <row r="27" spans="1:15" ht="12.75">
      <c r="A27" s="2">
        <v>2016</v>
      </c>
      <c r="B27" s="2">
        <v>23</v>
      </c>
      <c r="C27" s="2" t="s">
        <v>245</v>
      </c>
      <c r="D27" s="2" t="s">
        <v>28</v>
      </c>
      <c r="E27" s="2">
        <v>41</v>
      </c>
      <c r="F27" s="3">
        <v>688549</v>
      </c>
      <c r="G27" s="3">
        <v>16793</v>
      </c>
      <c r="H27" s="25" t="s">
        <v>246</v>
      </c>
      <c r="I27" s="2"/>
      <c r="J27" s="2">
        <v>30.2</v>
      </c>
      <c r="K27" s="10">
        <f t="shared" si="0"/>
        <v>20.794179800000002</v>
      </c>
      <c r="L27" s="2"/>
      <c r="M27" s="30"/>
      <c r="N27" s="30"/>
      <c r="O27" s="2"/>
    </row>
    <row r="28" spans="1:15" ht="12.75">
      <c r="A28" s="2">
        <v>2016</v>
      </c>
      <c r="B28" s="2">
        <v>24</v>
      </c>
      <c r="C28" s="2" t="s">
        <v>247</v>
      </c>
      <c r="D28" s="2" t="s">
        <v>18</v>
      </c>
      <c r="E28" s="2">
        <v>41</v>
      </c>
      <c r="F28" s="3">
        <v>684603</v>
      </c>
      <c r="G28" s="3">
        <v>16697</v>
      </c>
      <c r="H28" s="25" t="s">
        <v>248</v>
      </c>
      <c r="I28" s="2"/>
      <c r="J28" s="2">
        <v>31.48</v>
      </c>
      <c r="K28" s="10">
        <f t="shared" si="0"/>
        <v>21.55130244</v>
      </c>
      <c r="L28" s="2"/>
      <c r="M28" s="30"/>
      <c r="N28" s="30"/>
      <c r="O28" s="2"/>
    </row>
    <row r="29" spans="1:15" ht="12.75">
      <c r="A29" s="2">
        <v>2016</v>
      </c>
      <c r="B29" s="2">
        <v>25</v>
      </c>
      <c r="C29" s="2" t="s">
        <v>249</v>
      </c>
      <c r="D29" s="2" t="s">
        <v>27</v>
      </c>
      <c r="E29" s="2">
        <v>41</v>
      </c>
      <c r="F29" s="3">
        <v>677138</v>
      </c>
      <c r="G29" s="3">
        <v>16515</v>
      </c>
      <c r="H29" s="25" t="s">
        <v>250</v>
      </c>
      <c r="I29" s="2"/>
      <c r="J29" s="2">
        <v>31.42</v>
      </c>
      <c r="K29" s="10">
        <f t="shared" si="0"/>
        <v>21.27567596</v>
      </c>
      <c r="L29" s="2"/>
      <c r="M29" s="30"/>
      <c r="N29" s="30"/>
      <c r="O29" s="2"/>
    </row>
    <row r="30" spans="1:15" ht="12.75">
      <c r="A30" s="2">
        <v>2016</v>
      </c>
      <c r="B30" s="2">
        <v>26</v>
      </c>
      <c r="C30" s="2" t="s">
        <v>251</v>
      </c>
      <c r="D30" s="2" t="s">
        <v>26</v>
      </c>
      <c r="E30" s="2">
        <v>41</v>
      </c>
      <c r="F30" s="3">
        <v>621808</v>
      </c>
      <c r="G30" s="3">
        <v>15166</v>
      </c>
      <c r="H30" s="25" t="s">
        <v>252</v>
      </c>
      <c r="I30" s="2"/>
      <c r="J30" s="2">
        <v>50.3</v>
      </c>
      <c r="K30" s="10">
        <f t="shared" si="0"/>
        <v>31.2769424</v>
      </c>
      <c r="L30" s="2"/>
      <c r="M30" s="30"/>
      <c r="N30" s="30"/>
      <c r="O30" s="2"/>
    </row>
    <row r="31" spans="1:15" ht="12.75">
      <c r="A31" s="2">
        <v>2016</v>
      </c>
      <c r="B31" s="2">
        <v>27</v>
      </c>
      <c r="C31" s="2" t="s">
        <v>253</v>
      </c>
      <c r="D31" s="2" t="s">
        <v>15</v>
      </c>
      <c r="E31" s="2">
        <v>41</v>
      </c>
      <c r="F31" s="3">
        <v>620142</v>
      </c>
      <c r="G31" s="3">
        <v>15125</v>
      </c>
      <c r="H31" s="25" t="s">
        <v>254</v>
      </c>
      <c r="I31" s="2"/>
      <c r="J31" s="2">
        <v>66.15</v>
      </c>
      <c r="K31" s="10">
        <f t="shared" si="0"/>
        <v>41.022393300000005</v>
      </c>
      <c r="L31" s="2"/>
      <c r="M31" s="30"/>
      <c r="N31" s="30"/>
      <c r="O31" s="2"/>
    </row>
    <row r="32" spans="1:15" ht="12.75">
      <c r="A32" s="2">
        <v>2016</v>
      </c>
      <c r="B32" s="2">
        <v>28</v>
      </c>
      <c r="C32" s="2" t="s">
        <v>255</v>
      </c>
      <c r="D32" s="2" t="s">
        <v>16</v>
      </c>
      <c r="E32" s="2">
        <v>41</v>
      </c>
      <c r="F32" s="3">
        <v>610121</v>
      </c>
      <c r="G32" s="3">
        <v>14881</v>
      </c>
      <c r="H32" s="25" t="s">
        <v>256</v>
      </c>
      <c r="I32" s="2"/>
      <c r="J32" s="2">
        <v>38.46</v>
      </c>
      <c r="K32" s="10">
        <f t="shared" si="0"/>
        <v>23.465253660000002</v>
      </c>
      <c r="L32" s="2"/>
      <c r="M32" s="30"/>
      <c r="N32" s="30"/>
      <c r="O32" s="2"/>
    </row>
    <row r="33" spans="1:15" ht="12.75">
      <c r="A33" s="2">
        <v>2016</v>
      </c>
      <c r="B33" s="2">
        <v>29</v>
      </c>
      <c r="C33" s="2" t="s">
        <v>257</v>
      </c>
      <c r="D33" s="2" t="s">
        <v>20</v>
      </c>
      <c r="E33" s="2">
        <v>41</v>
      </c>
      <c r="F33" s="3">
        <v>581178</v>
      </c>
      <c r="G33" s="3">
        <v>14175</v>
      </c>
      <c r="H33" s="25" t="s">
        <v>256</v>
      </c>
      <c r="I33" s="2"/>
      <c r="J33" s="2">
        <v>37.27</v>
      </c>
      <c r="K33" s="10">
        <f t="shared" si="0"/>
        <v>21.66050406</v>
      </c>
      <c r="L33" s="2"/>
      <c r="M33" s="30"/>
      <c r="N33" s="30"/>
      <c r="O33" s="2"/>
    </row>
    <row r="34" spans="1:15" ht="12.75">
      <c r="A34" s="2">
        <v>2016</v>
      </c>
      <c r="B34" s="2">
        <v>30</v>
      </c>
      <c r="C34" s="2" t="s">
        <v>258</v>
      </c>
      <c r="D34" s="2" t="s">
        <v>13</v>
      </c>
      <c r="E34" s="2">
        <v>41</v>
      </c>
      <c r="F34" s="3">
        <v>577898</v>
      </c>
      <c r="G34" s="3">
        <v>14095</v>
      </c>
      <c r="H34" s="25" t="s">
        <v>259</v>
      </c>
      <c r="I34" s="2"/>
      <c r="J34" s="2">
        <v>52.38</v>
      </c>
      <c r="K34" s="10">
        <f t="shared" si="0"/>
        <v>30.27029724</v>
      </c>
      <c r="L34" s="2"/>
      <c r="M34" s="30"/>
      <c r="N34" s="30"/>
      <c r="O34" s="2"/>
    </row>
    <row r="35" spans="1:15" ht="12.75">
      <c r="A35" s="2">
        <v>2015</v>
      </c>
      <c r="B35" s="2">
        <v>1</v>
      </c>
      <c r="C35" s="2" t="s">
        <v>260</v>
      </c>
      <c r="D35" s="2" t="s">
        <v>0</v>
      </c>
      <c r="E35" s="2">
        <v>41</v>
      </c>
      <c r="F35" s="3">
        <v>875091</v>
      </c>
      <c r="G35" s="3">
        <v>21343</v>
      </c>
      <c r="H35" s="25" t="s">
        <v>261</v>
      </c>
      <c r="I35" s="2"/>
      <c r="J35" s="2">
        <v>82.33</v>
      </c>
      <c r="K35" s="10">
        <f t="shared" si="0"/>
        <v>72.04624203</v>
      </c>
      <c r="L35" s="2"/>
      <c r="M35" s="30">
        <v>72</v>
      </c>
      <c r="N35" s="30">
        <f aca="true" t="shared" si="1" ref="N35:N64">M35-K35</f>
        <v>-0.04624203000000193</v>
      </c>
      <c r="O35" s="11">
        <f aca="true" t="shared" si="2" ref="O35:O64">N35/K35</f>
        <v>-0.0006418381958179968</v>
      </c>
    </row>
    <row r="36" spans="1:15" ht="12.75">
      <c r="A36" s="2">
        <v>2015</v>
      </c>
      <c r="B36" s="2">
        <v>2</v>
      </c>
      <c r="C36" s="2" t="s">
        <v>262</v>
      </c>
      <c r="D36" s="2" t="s">
        <v>21</v>
      </c>
      <c r="E36" s="2">
        <v>41</v>
      </c>
      <c r="F36" s="3">
        <v>843042</v>
      </c>
      <c r="G36" s="3">
        <v>20562</v>
      </c>
      <c r="H36" s="25" t="s">
        <v>208</v>
      </c>
      <c r="I36" s="2"/>
      <c r="J36" s="2">
        <v>43.31</v>
      </c>
      <c r="K36" s="10">
        <f t="shared" si="0"/>
        <v>36.51214902</v>
      </c>
      <c r="L36" s="2"/>
      <c r="M36" s="30">
        <v>52</v>
      </c>
      <c r="N36" s="30">
        <f t="shared" si="1"/>
        <v>15.487850979999997</v>
      </c>
      <c r="O36" s="11">
        <f t="shared" si="2"/>
        <v>0.42418349496536967</v>
      </c>
    </row>
    <row r="37" spans="1:15" ht="12.75">
      <c r="A37" s="2">
        <v>2015</v>
      </c>
      <c r="B37" s="2">
        <v>3</v>
      </c>
      <c r="C37" s="2" t="s">
        <v>263</v>
      </c>
      <c r="D37" s="2" t="s">
        <v>1</v>
      </c>
      <c r="E37" s="2">
        <v>41</v>
      </c>
      <c r="F37" s="3">
        <v>827702</v>
      </c>
      <c r="G37" s="3">
        <v>20187</v>
      </c>
      <c r="H37" s="25" t="s">
        <v>264</v>
      </c>
      <c r="I37" s="2"/>
      <c r="J37" s="2">
        <v>51.8</v>
      </c>
      <c r="K37" s="10">
        <f t="shared" si="0"/>
        <v>42.874963599999994</v>
      </c>
      <c r="L37" s="2"/>
      <c r="M37" s="30">
        <v>45</v>
      </c>
      <c r="N37" s="30">
        <f t="shared" si="1"/>
        <v>2.125036400000006</v>
      </c>
      <c r="O37" s="11">
        <f t="shared" si="2"/>
        <v>0.04956357327379764</v>
      </c>
    </row>
    <row r="38" spans="1:15" ht="12.75">
      <c r="A38" s="2">
        <v>2015</v>
      </c>
      <c r="B38" s="2">
        <v>4</v>
      </c>
      <c r="C38" s="2" t="s">
        <v>265</v>
      </c>
      <c r="D38" s="2" t="s">
        <v>214</v>
      </c>
      <c r="E38" s="2">
        <v>41</v>
      </c>
      <c r="F38" s="3">
        <v>812292</v>
      </c>
      <c r="G38" s="3">
        <v>19812</v>
      </c>
      <c r="H38" s="25" t="s">
        <v>208</v>
      </c>
      <c r="I38" s="2"/>
      <c r="J38" s="2">
        <v>129.38</v>
      </c>
      <c r="K38" s="10">
        <f t="shared" si="0"/>
        <v>105.09433895999999</v>
      </c>
      <c r="L38" s="2"/>
      <c r="M38" s="30">
        <v>128</v>
      </c>
      <c r="N38" s="30">
        <f t="shared" si="1"/>
        <v>22.905661040000012</v>
      </c>
      <c r="O38" s="11">
        <f t="shared" si="2"/>
        <v>0.21795332904389977</v>
      </c>
    </row>
    <row r="39" spans="1:15" ht="12.75">
      <c r="A39" s="2">
        <v>2015</v>
      </c>
      <c r="B39" s="2">
        <v>5</v>
      </c>
      <c r="C39" s="2" t="s">
        <v>266</v>
      </c>
      <c r="D39" s="2" t="s">
        <v>12</v>
      </c>
      <c r="E39" s="2">
        <v>41</v>
      </c>
      <c r="F39" s="3">
        <v>809824</v>
      </c>
      <c r="G39" s="3">
        <v>19751</v>
      </c>
      <c r="H39" s="25" t="s">
        <v>267</v>
      </c>
      <c r="I39" s="2"/>
      <c r="J39" s="2">
        <v>42.94</v>
      </c>
      <c r="K39" s="10">
        <f t="shared" si="0"/>
        <v>34.77384255999999</v>
      </c>
      <c r="L39" s="2"/>
      <c r="M39" s="30">
        <v>48</v>
      </c>
      <c r="N39" s="30">
        <f t="shared" si="1"/>
        <v>13.226157440000009</v>
      </c>
      <c r="O39" s="11">
        <f t="shared" si="2"/>
        <v>0.3803478841079797</v>
      </c>
    </row>
    <row r="40" spans="1:15" ht="12.75">
      <c r="A40" s="2">
        <v>2015</v>
      </c>
      <c r="B40" s="2">
        <v>6</v>
      </c>
      <c r="C40" s="2" t="s">
        <v>268</v>
      </c>
      <c r="D40" s="2" t="s">
        <v>2</v>
      </c>
      <c r="E40" s="2">
        <v>41</v>
      </c>
      <c r="F40" s="3">
        <v>808223</v>
      </c>
      <c r="G40" s="3">
        <v>19712</v>
      </c>
      <c r="H40" s="25" t="s">
        <v>269</v>
      </c>
      <c r="I40" s="2"/>
      <c r="J40" s="2">
        <v>78.3</v>
      </c>
      <c r="K40" s="10">
        <f t="shared" si="0"/>
        <v>63.2838609</v>
      </c>
      <c r="L40" s="2"/>
      <c r="M40" s="30">
        <v>67</v>
      </c>
      <c r="N40" s="30">
        <f t="shared" si="1"/>
        <v>3.7161390999999995</v>
      </c>
      <c r="O40" s="11">
        <f t="shared" si="2"/>
        <v>0.058721750650962565</v>
      </c>
    </row>
    <row r="41" spans="1:15" ht="12.75">
      <c r="A41" s="2">
        <v>2015</v>
      </c>
      <c r="B41" s="2">
        <v>7</v>
      </c>
      <c r="C41" s="2" t="s">
        <v>270</v>
      </c>
      <c r="D41" s="2" t="s">
        <v>4</v>
      </c>
      <c r="E41" s="2">
        <v>41</v>
      </c>
      <c r="F41" s="3">
        <v>803436</v>
      </c>
      <c r="G41" s="3">
        <v>19596</v>
      </c>
      <c r="H41" s="25" t="s">
        <v>208</v>
      </c>
      <c r="I41" s="2"/>
      <c r="J41" s="2">
        <v>47.38</v>
      </c>
      <c r="K41" s="10">
        <f t="shared" si="0"/>
        <v>38.06679768</v>
      </c>
      <c r="L41" s="2"/>
      <c r="M41" s="30">
        <v>77</v>
      </c>
      <c r="N41" s="30">
        <f t="shared" si="1"/>
        <v>38.93320232</v>
      </c>
      <c r="O41" s="11">
        <f t="shared" si="2"/>
        <v>1.0227601136109015</v>
      </c>
    </row>
    <row r="42" spans="1:15" ht="12.75">
      <c r="A42" s="2">
        <v>2015</v>
      </c>
      <c r="B42" s="2">
        <v>8</v>
      </c>
      <c r="C42" s="2" t="s">
        <v>271</v>
      </c>
      <c r="D42" s="2" t="s">
        <v>3</v>
      </c>
      <c r="E42" s="2">
        <v>41</v>
      </c>
      <c r="F42" s="3">
        <v>801733</v>
      </c>
      <c r="G42" s="3">
        <v>19554</v>
      </c>
      <c r="H42" s="25" t="s">
        <v>272</v>
      </c>
      <c r="I42" s="2"/>
      <c r="J42" s="2">
        <v>52.9</v>
      </c>
      <c r="K42" s="10">
        <f t="shared" si="0"/>
        <v>42.411675699999996</v>
      </c>
      <c r="L42" s="2"/>
      <c r="M42" s="30">
        <v>42</v>
      </c>
      <c r="N42" s="30">
        <f t="shared" si="1"/>
        <v>-0.4116756999999964</v>
      </c>
      <c r="O42" s="11">
        <f t="shared" si="2"/>
        <v>-0.00970665962156257</v>
      </c>
    </row>
    <row r="43" spans="1:15" ht="12.75">
      <c r="A43" s="2">
        <v>2015</v>
      </c>
      <c r="B43" s="2">
        <v>9</v>
      </c>
      <c r="C43" s="2" t="s">
        <v>273</v>
      </c>
      <c r="D43" s="2" t="s">
        <v>5</v>
      </c>
      <c r="E43" s="2">
        <v>41</v>
      </c>
      <c r="F43" s="3">
        <v>785892</v>
      </c>
      <c r="G43" s="3">
        <v>19168</v>
      </c>
      <c r="H43" s="25" t="s">
        <v>269</v>
      </c>
      <c r="I43" s="2"/>
      <c r="J43" s="2">
        <v>78.43</v>
      </c>
      <c r="K43" s="10">
        <f t="shared" si="0"/>
        <v>61.637509560000005</v>
      </c>
      <c r="L43" s="2"/>
      <c r="M43" s="30">
        <v>59</v>
      </c>
      <c r="N43" s="30">
        <f t="shared" si="1"/>
        <v>-2.637509560000005</v>
      </c>
      <c r="O43" s="11">
        <f t="shared" si="2"/>
        <v>-0.04279065748807657</v>
      </c>
    </row>
    <row r="44" spans="1:15" ht="12.75">
      <c r="A44" s="2">
        <v>2015</v>
      </c>
      <c r="B44" s="2">
        <v>10</v>
      </c>
      <c r="C44" s="2" t="s">
        <v>274</v>
      </c>
      <c r="D44" s="2" t="s">
        <v>8</v>
      </c>
      <c r="E44" s="2">
        <v>41</v>
      </c>
      <c r="F44" s="3">
        <v>772059</v>
      </c>
      <c r="G44" s="3">
        <v>1883</v>
      </c>
      <c r="H44" s="25" t="s">
        <v>275</v>
      </c>
      <c r="I44" s="2"/>
      <c r="J44" s="2">
        <v>43.19</v>
      </c>
      <c r="K44" s="10">
        <f t="shared" si="0"/>
        <v>33.345228209999995</v>
      </c>
      <c r="L44" s="2"/>
      <c r="M44" s="30">
        <v>36</v>
      </c>
      <c r="N44" s="30">
        <f t="shared" si="1"/>
        <v>2.654771790000005</v>
      </c>
      <c r="O44" s="11">
        <f t="shared" si="2"/>
        <v>0.07961474347336625</v>
      </c>
    </row>
    <row r="45" spans="1:15" ht="12.75">
      <c r="A45" s="2">
        <v>2015</v>
      </c>
      <c r="B45" s="2">
        <v>11</v>
      </c>
      <c r="C45" s="2" t="s">
        <v>276</v>
      </c>
      <c r="D45" s="2" t="s">
        <v>7</v>
      </c>
      <c r="E45" s="2">
        <v>41</v>
      </c>
      <c r="F45" s="3">
        <v>768244</v>
      </c>
      <c r="G45" s="3">
        <v>18737</v>
      </c>
      <c r="H45" s="25" t="s">
        <v>277</v>
      </c>
      <c r="I45" s="2"/>
      <c r="J45" s="2">
        <v>102.25</v>
      </c>
      <c r="K45" s="10">
        <f t="shared" si="0"/>
        <v>78.552949</v>
      </c>
      <c r="L45" s="2"/>
      <c r="M45" s="30">
        <v>98</v>
      </c>
      <c r="N45" s="30">
        <f t="shared" si="1"/>
        <v>19.447051000000002</v>
      </c>
      <c r="O45" s="11">
        <f t="shared" si="2"/>
        <v>0.2475661480258367</v>
      </c>
    </row>
    <row r="46" spans="1:15" ht="12.75">
      <c r="A46" s="2">
        <v>2015</v>
      </c>
      <c r="B46" s="2">
        <v>12</v>
      </c>
      <c r="C46" s="2" t="s">
        <v>278</v>
      </c>
      <c r="D46" s="2" t="s">
        <v>10</v>
      </c>
      <c r="E46" s="2">
        <v>41</v>
      </c>
      <c r="F46" s="3">
        <v>762855</v>
      </c>
      <c r="G46" s="3">
        <v>18606</v>
      </c>
      <c r="H46" s="25" t="s">
        <v>212</v>
      </c>
      <c r="I46" s="2"/>
      <c r="J46" s="2">
        <v>58.65</v>
      </c>
      <c r="K46" s="10">
        <f t="shared" si="0"/>
        <v>44.74144575</v>
      </c>
      <c r="L46" s="2"/>
      <c r="M46" s="30">
        <v>59</v>
      </c>
      <c r="N46" s="30">
        <f t="shared" si="1"/>
        <v>14.258554250000003</v>
      </c>
      <c r="O46" s="11">
        <f t="shared" si="2"/>
        <v>0.31868782984063504</v>
      </c>
    </row>
    <row r="47" spans="1:15" ht="12.75">
      <c r="A47" s="2">
        <v>2015</v>
      </c>
      <c r="B47" s="2">
        <v>13</v>
      </c>
      <c r="C47" s="2" t="s">
        <v>279</v>
      </c>
      <c r="D47" s="2" t="s">
        <v>19</v>
      </c>
      <c r="E47" s="2">
        <v>41</v>
      </c>
      <c r="F47" s="3">
        <v>747796</v>
      </c>
      <c r="G47" s="3">
        <v>18238</v>
      </c>
      <c r="H47" s="25" t="s">
        <v>244</v>
      </c>
      <c r="I47" s="2"/>
      <c r="J47" s="2">
        <v>32.7</v>
      </c>
      <c r="K47" s="10">
        <f t="shared" si="0"/>
        <v>24.452929200000003</v>
      </c>
      <c r="L47" s="2"/>
      <c r="M47" s="30">
        <v>31</v>
      </c>
      <c r="N47" s="30">
        <f t="shared" si="1"/>
        <v>6.547070799999997</v>
      </c>
      <c r="O47" s="11">
        <f t="shared" si="2"/>
        <v>0.2677417803998711</v>
      </c>
    </row>
    <row r="48" spans="1:15" ht="12.75">
      <c r="A48" s="2">
        <v>2015</v>
      </c>
      <c r="B48" s="2">
        <v>14</v>
      </c>
      <c r="C48" s="2" t="s">
        <v>280</v>
      </c>
      <c r="D48" s="2" t="s">
        <v>17</v>
      </c>
      <c r="E48" s="2">
        <v>41</v>
      </c>
      <c r="F48" s="3">
        <v>747412</v>
      </c>
      <c r="G48" s="3">
        <v>18229</v>
      </c>
      <c r="H48" s="25" t="s">
        <v>281</v>
      </c>
      <c r="I48" s="2"/>
      <c r="J48" s="2">
        <v>65.6</v>
      </c>
      <c r="K48" s="10">
        <f t="shared" si="0"/>
        <v>49.0302272</v>
      </c>
      <c r="L48" s="2"/>
      <c r="M48" s="30">
        <v>75</v>
      </c>
      <c r="N48" s="30">
        <f t="shared" si="1"/>
        <v>25.9697728</v>
      </c>
      <c r="O48" s="11">
        <f t="shared" si="2"/>
        <v>0.5296686204219752</v>
      </c>
    </row>
    <row r="49" spans="1:15" ht="12.75">
      <c r="A49" s="2">
        <v>2015</v>
      </c>
      <c r="B49" s="2">
        <v>15</v>
      </c>
      <c r="C49" s="2" t="s">
        <v>282</v>
      </c>
      <c r="D49" s="2" t="s">
        <v>11</v>
      </c>
      <c r="E49" s="2">
        <v>41</v>
      </c>
      <c r="F49" s="3">
        <v>746323</v>
      </c>
      <c r="G49" s="3">
        <v>18203</v>
      </c>
      <c r="H49" s="25" t="s">
        <v>208</v>
      </c>
      <c r="I49" s="2"/>
      <c r="J49" s="2">
        <v>51.35</v>
      </c>
      <c r="K49" s="10">
        <f t="shared" si="0"/>
        <v>38.323686050000006</v>
      </c>
      <c r="L49" s="2"/>
      <c r="M49" s="30">
        <v>48</v>
      </c>
      <c r="N49" s="30">
        <f t="shared" si="1"/>
        <v>9.676313949999994</v>
      </c>
      <c r="O49" s="11">
        <f t="shared" si="2"/>
        <v>0.25248912480327534</v>
      </c>
    </row>
    <row r="50" spans="1:15" ht="12.75">
      <c r="A50" s="2">
        <v>2015</v>
      </c>
      <c r="B50" s="2">
        <v>16</v>
      </c>
      <c r="C50" s="2" t="s">
        <v>283</v>
      </c>
      <c r="D50" s="2" t="s">
        <v>9</v>
      </c>
      <c r="E50" s="2">
        <v>41</v>
      </c>
      <c r="F50" s="3">
        <v>721350</v>
      </c>
      <c r="G50" s="3">
        <v>17593</v>
      </c>
      <c r="H50" s="25" t="s">
        <v>284</v>
      </c>
      <c r="I50" s="2"/>
      <c r="J50" s="2">
        <v>70.79</v>
      </c>
      <c r="K50" s="10">
        <f t="shared" si="0"/>
        <v>51.064366500000006</v>
      </c>
      <c r="L50" s="2"/>
      <c r="M50" s="30">
        <v>56</v>
      </c>
      <c r="N50" s="30">
        <f t="shared" si="1"/>
        <v>4.9356334999999945</v>
      </c>
      <c r="O50" s="11">
        <f t="shared" si="2"/>
        <v>0.09665514013573426</v>
      </c>
    </row>
    <row r="51" spans="1:15" ht="12.75">
      <c r="A51" s="2">
        <v>2015</v>
      </c>
      <c r="B51" s="2">
        <v>17</v>
      </c>
      <c r="C51" s="2" t="s">
        <v>285</v>
      </c>
      <c r="D51" s="2" t="s">
        <v>25</v>
      </c>
      <c r="E51" s="2">
        <v>41</v>
      </c>
      <c r="F51" s="3">
        <v>713909</v>
      </c>
      <c r="G51" s="3">
        <v>17412</v>
      </c>
      <c r="H51" s="25" t="s">
        <v>286</v>
      </c>
      <c r="I51" s="2"/>
      <c r="J51" s="2">
        <v>35.26</v>
      </c>
      <c r="K51" s="10">
        <f t="shared" si="0"/>
        <v>25.17243134</v>
      </c>
      <c r="L51" s="2"/>
      <c r="M51" s="30">
        <v>30</v>
      </c>
      <c r="N51" s="30">
        <f t="shared" si="1"/>
        <v>4.827568660000001</v>
      </c>
      <c r="O51" s="11">
        <f t="shared" si="2"/>
        <v>0.19177999116552563</v>
      </c>
    </row>
    <row r="52" spans="1:15" ht="12.75">
      <c r="A52" s="2">
        <v>2015</v>
      </c>
      <c r="B52" s="2">
        <v>18</v>
      </c>
      <c r="C52" s="2" t="s">
        <v>287</v>
      </c>
      <c r="D52" s="2" t="s">
        <v>18</v>
      </c>
      <c r="E52" s="2">
        <v>41</v>
      </c>
      <c r="F52" s="3">
        <v>710502</v>
      </c>
      <c r="G52" s="3">
        <v>17329</v>
      </c>
      <c r="H52" s="25" t="s">
        <v>288</v>
      </c>
      <c r="I52" s="2"/>
      <c r="J52" s="2">
        <v>31.48</v>
      </c>
      <c r="K52" s="10">
        <f t="shared" si="0"/>
        <v>22.36660296</v>
      </c>
      <c r="L52" s="2"/>
      <c r="M52" s="30">
        <v>27</v>
      </c>
      <c r="N52" s="30">
        <f t="shared" si="1"/>
        <v>4.633397039999998</v>
      </c>
      <c r="O52" s="11">
        <f t="shared" si="2"/>
        <v>0.2071569405638521</v>
      </c>
    </row>
    <row r="53" spans="1:15" ht="12.75">
      <c r="A53" s="2">
        <v>2015</v>
      </c>
      <c r="B53" s="2">
        <v>19</v>
      </c>
      <c r="C53" s="2" t="s">
        <v>289</v>
      </c>
      <c r="D53" s="2" t="s">
        <v>236</v>
      </c>
      <c r="E53" s="2">
        <v>41</v>
      </c>
      <c r="F53" s="3">
        <v>704886</v>
      </c>
      <c r="G53" s="3">
        <v>17192</v>
      </c>
      <c r="H53" s="25" t="s">
        <v>290</v>
      </c>
      <c r="I53" s="2"/>
      <c r="J53" s="2">
        <v>30.6</v>
      </c>
      <c r="K53" s="10">
        <f t="shared" si="0"/>
        <v>21.569511600000002</v>
      </c>
      <c r="L53" s="2"/>
      <c r="M53" s="30">
        <v>24</v>
      </c>
      <c r="N53" s="30">
        <f t="shared" si="1"/>
        <v>2.430488399999998</v>
      </c>
      <c r="O53" s="11">
        <f t="shared" si="2"/>
        <v>0.11268166127600208</v>
      </c>
    </row>
    <row r="54" spans="1:15" ht="12.75">
      <c r="A54" s="2">
        <v>2015</v>
      </c>
      <c r="B54" s="2">
        <v>20</v>
      </c>
      <c r="C54" s="2" t="s">
        <v>291</v>
      </c>
      <c r="D54" s="2" t="s">
        <v>15</v>
      </c>
      <c r="E54" s="2">
        <v>41</v>
      </c>
      <c r="F54" s="3">
        <v>698529</v>
      </c>
      <c r="G54" s="3">
        <v>17037</v>
      </c>
      <c r="H54" s="25" t="s">
        <v>292</v>
      </c>
      <c r="I54" s="2"/>
      <c r="J54" s="2">
        <v>66.15</v>
      </c>
      <c r="K54" s="10">
        <f t="shared" si="0"/>
        <v>46.20769335</v>
      </c>
      <c r="L54" s="2"/>
      <c r="M54" s="30">
        <v>63</v>
      </c>
      <c r="N54" s="30">
        <f t="shared" si="1"/>
        <v>16.79230665</v>
      </c>
      <c r="O54" s="11">
        <f t="shared" si="2"/>
        <v>0.36340932499717604</v>
      </c>
    </row>
    <row r="55" spans="1:15" ht="12.75">
      <c r="A55" s="2">
        <v>2015</v>
      </c>
      <c r="B55" s="2">
        <v>21</v>
      </c>
      <c r="C55" s="2" t="s">
        <v>293</v>
      </c>
      <c r="D55" s="2" t="s">
        <v>22</v>
      </c>
      <c r="E55" s="2">
        <v>41</v>
      </c>
      <c r="F55" s="3">
        <v>693862</v>
      </c>
      <c r="G55" s="3">
        <v>16923</v>
      </c>
      <c r="H55" s="25" t="s">
        <v>294</v>
      </c>
      <c r="I55" s="2"/>
      <c r="J55" s="2">
        <v>56.1</v>
      </c>
      <c r="K55" s="10">
        <f t="shared" si="0"/>
        <v>38.9256582</v>
      </c>
      <c r="L55" s="2"/>
      <c r="M55" s="30">
        <v>35</v>
      </c>
      <c r="N55" s="30">
        <f t="shared" si="1"/>
        <v>-3.925658200000001</v>
      </c>
      <c r="O55" s="11">
        <f t="shared" si="2"/>
        <v>-0.10085014310689294</v>
      </c>
    </row>
    <row r="56" spans="1:15" ht="12.75">
      <c r="A56" s="2">
        <v>2015</v>
      </c>
      <c r="B56" s="2">
        <v>22</v>
      </c>
      <c r="C56" s="2" t="s">
        <v>295</v>
      </c>
      <c r="D56" s="2" t="s">
        <v>24</v>
      </c>
      <c r="E56" s="2">
        <v>41</v>
      </c>
      <c r="F56" s="3">
        <v>691434</v>
      </c>
      <c r="G56" s="3">
        <v>16864</v>
      </c>
      <c r="H56" s="25" t="s">
        <v>296</v>
      </c>
      <c r="I56" s="2"/>
      <c r="J56" s="2">
        <v>32.59</v>
      </c>
      <c r="K56" s="10">
        <f t="shared" si="0"/>
        <v>22.533834060000004</v>
      </c>
      <c r="L56" s="2"/>
      <c r="M56" s="30">
        <v>20</v>
      </c>
      <c r="N56" s="30">
        <f t="shared" si="1"/>
        <v>-2.5338340600000038</v>
      </c>
      <c r="O56" s="11">
        <f t="shared" si="2"/>
        <v>-0.11244575837619368</v>
      </c>
    </row>
    <row r="57" spans="1:15" ht="12.75">
      <c r="A57" s="2">
        <v>2015</v>
      </c>
      <c r="B57" s="2">
        <v>23</v>
      </c>
      <c r="C57" s="2" t="s">
        <v>297</v>
      </c>
      <c r="D57" s="2" t="s">
        <v>14</v>
      </c>
      <c r="E57" s="2">
        <v>41</v>
      </c>
      <c r="F57" s="3">
        <v>688194</v>
      </c>
      <c r="G57" s="3">
        <v>16785</v>
      </c>
      <c r="H57" s="25" t="s">
        <v>298</v>
      </c>
      <c r="I57" s="2"/>
      <c r="J57" s="2">
        <v>39.4</v>
      </c>
      <c r="K57" s="10">
        <f t="shared" si="0"/>
        <v>27.114843599999997</v>
      </c>
      <c r="L57" s="2"/>
      <c r="M57" s="30">
        <v>34</v>
      </c>
      <c r="N57" s="30">
        <f t="shared" si="1"/>
        <v>6.885156400000003</v>
      </c>
      <c r="O57" s="11">
        <f t="shared" si="2"/>
        <v>0.2539257279728511</v>
      </c>
    </row>
    <row r="58" spans="1:15" ht="12.75">
      <c r="A58" s="2">
        <v>2015</v>
      </c>
      <c r="B58" s="2">
        <v>24</v>
      </c>
      <c r="C58" s="2" t="s">
        <v>299</v>
      </c>
      <c r="D58" s="2" t="s">
        <v>28</v>
      </c>
      <c r="E58" s="2">
        <v>41</v>
      </c>
      <c r="F58" s="3">
        <v>683757</v>
      </c>
      <c r="G58" s="3">
        <v>16677</v>
      </c>
      <c r="H58" s="25" t="s">
        <v>221</v>
      </c>
      <c r="I58" s="2"/>
      <c r="J58" s="2">
        <v>30.2</v>
      </c>
      <c r="K58" s="10">
        <f t="shared" si="0"/>
        <v>20.6494614</v>
      </c>
      <c r="L58" s="2"/>
      <c r="M58" s="30">
        <v>30</v>
      </c>
      <c r="N58" s="30">
        <f t="shared" si="1"/>
        <v>9.3505386</v>
      </c>
      <c r="O58" s="11">
        <f t="shared" si="2"/>
        <v>0.4528223966170856</v>
      </c>
    </row>
    <row r="59" spans="1:15" ht="12.75">
      <c r="A59" s="2">
        <v>2015</v>
      </c>
      <c r="B59" s="2">
        <v>25</v>
      </c>
      <c r="C59" s="2" t="s">
        <v>300</v>
      </c>
      <c r="D59" s="2" t="s">
        <v>29</v>
      </c>
      <c r="E59" s="2">
        <v>41</v>
      </c>
      <c r="F59" s="3">
        <v>680049</v>
      </c>
      <c r="G59" s="3">
        <v>16586</v>
      </c>
      <c r="H59" s="25" t="s">
        <v>301</v>
      </c>
      <c r="I59" s="2"/>
      <c r="J59" s="2">
        <v>46.32</v>
      </c>
      <c r="K59" s="10">
        <f t="shared" si="0"/>
        <v>31.49986968</v>
      </c>
      <c r="L59" s="2"/>
      <c r="M59" s="30">
        <v>29</v>
      </c>
      <c r="N59" s="30">
        <f t="shared" si="1"/>
        <v>-2.4998696799999998</v>
      </c>
      <c r="O59" s="11">
        <f t="shared" si="2"/>
        <v>-0.07936127055113582</v>
      </c>
    </row>
    <row r="60" spans="1:15" ht="12.75">
      <c r="A60" s="2">
        <v>2015</v>
      </c>
      <c r="B60" s="2">
        <v>26</v>
      </c>
      <c r="C60" s="2" t="s">
        <v>302</v>
      </c>
      <c r="D60" s="2" t="s">
        <v>27</v>
      </c>
      <c r="E60" s="2">
        <v>41</v>
      </c>
      <c r="F60" s="3">
        <v>625917</v>
      </c>
      <c r="G60" s="3">
        <v>15266</v>
      </c>
      <c r="H60" s="25" t="s">
        <v>303</v>
      </c>
      <c r="I60" s="2"/>
      <c r="J60" s="2">
        <v>38.8</v>
      </c>
      <c r="K60" s="10">
        <f t="shared" si="0"/>
        <v>24.2855796</v>
      </c>
      <c r="L60" s="2"/>
      <c r="M60" s="30">
        <v>22</v>
      </c>
      <c r="N60" s="30">
        <f t="shared" si="1"/>
        <v>-2.2855795999999984</v>
      </c>
      <c r="O60" s="11">
        <f t="shared" si="2"/>
        <v>-0.09411262311400624</v>
      </c>
    </row>
    <row r="61" spans="1:15" ht="12.75">
      <c r="A61" s="2">
        <v>2015</v>
      </c>
      <c r="B61" s="2">
        <v>27</v>
      </c>
      <c r="C61" s="2" t="s">
        <v>304</v>
      </c>
      <c r="D61" s="2" t="s">
        <v>26</v>
      </c>
      <c r="E61" s="2">
        <v>41</v>
      </c>
      <c r="F61" s="3">
        <v>611226</v>
      </c>
      <c r="G61" s="3">
        <v>14907</v>
      </c>
      <c r="H61" s="25" t="s">
        <v>305</v>
      </c>
      <c r="I61" s="2"/>
      <c r="J61" s="2">
        <v>50.3</v>
      </c>
      <c r="K61" s="10">
        <f t="shared" si="0"/>
        <v>30.7446678</v>
      </c>
      <c r="L61" s="2"/>
      <c r="M61" s="30">
        <v>24</v>
      </c>
      <c r="N61" s="30">
        <f t="shared" si="1"/>
        <v>-6.744667799999998</v>
      </c>
      <c r="O61" s="11">
        <f t="shared" si="2"/>
        <v>-0.21937683125657317</v>
      </c>
    </row>
    <row r="62" spans="1:15" ht="12.75">
      <c r="A62" s="2">
        <v>2015</v>
      </c>
      <c r="B62" s="2">
        <v>28</v>
      </c>
      <c r="C62" s="2" t="s">
        <v>306</v>
      </c>
      <c r="D62" s="2" t="s">
        <v>13</v>
      </c>
      <c r="E62" s="2">
        <v>41</v>
      </c>
      <c r="F62" s="3">
        <v>602707</v>
      </c>
      <c r="G62" s="3">
        <v>147</v>
      </c>
      <c r="H62" s="25" t="s">
        <v>307</v>
      </c>
      <c r="I62" s="2"/>
      <c r="J62" s="2">
        <v>54</v>
      </c>
      <c r="K62" s="10">
        <f t="shared" si="0"/>
        <v>32.546178</v>
      </c>
      <c r="L62" s="2"/>
      <c r="M62" s="30">
        <v>26</v>
      </c>
      <c r="N62" s="30">
        <f t="shared" si="1"/>
        <v>-6.546177999999998</v>
      </c>
      <c r="O62" s="11">
        <f t="shared" si="2"/>
        <v>-0.20113507644430625</v>
      </c>
    </row>
    <row r="63" spans="1:15" ht="12.75">
      <c r="A63" s="2">
        <v>2015</v>
      </c>
      <c r="B63" s="2">
        <v>29</v>
      </c>
      <c r="C63" s="2" t="s">
        <v>308</v>
      </c>
      <c r="D63" s="2" t="s">
        <v>20</v>
      </c>
      <c r="E63" s="2">
        <v>41</v>
      </c>
      <c r="F63" s="3">
        <v>595652</v>
      </c>
      <c r="G63" s="3">
        <v>14528</v>
      </c>
      <c r="H63" s="25" t="s">
        <v>309</v>
      </c>
      <c r="I63" s="2"/>
      <c r="J63" s="2">
        <v>37.27</v>
      </c>
      <c r="K63" s="10">
        <f t="shared" si="0"/>
        <v>22.199950040000004</v>
      </c>
      <c r="L63" s="2"/>
      <c r="M63" s="30">
        <v>19</v>
      </c>
      <c r="N63" s="30">
        <f t="shared" si="1"/>
        <v>-3.1999500400000045</v>
      </c>
      <c r="O63" s="11">
        <f t="shared" si="2"/>
        <v>-0.14414221807861347</v>
      </c>
    </row>
    <row r="64" spans="1:15" ht="12.75">
      <c r="A64" s="2">
        <v>2015</v>
      </c>
      <c r="B64" s="2">
        <v>30</v>
      </c>
      <c r="C64" s="2" t="s">
        <v>310</v>
      </c>
      <c r="D64" s="2" t="s">
        <v>16</v>
      </c>
      <c r="E64" s="2">
        <v>41</v>
      </c>
      <c r="F64" s="3">
        <v>571572</v>
      </c>
      <c r="G64" s="3">
        <v>1394</v>
      </c>
      <c r="H64" s="25" t="s">
        <v>311</v>
      </c>
      <c r="I64" s="2"/>
      <c r="J64" s="2">
        <v>39.25</v>
      </c>
      <c r="K64" s="10">
        <f t="shared" si="0"/>
        <v>22.434201</v>
      </c>
      <c r="L64" s="2"/>
      <c r="M64" s="30">
        <v>21</v>
      </c>
      <c r="N64" s="30">
        <f t="shared" si="1"/>
        <v>-1.4342010000000016</v>
      </c>
      <c r="O64" s="11">
        <f t="shared" si="2"/>
        <v>-0.06392922128138201</v>
      </c>
    </row>
    <row r="65" spans="1:15" ht="12.75">
      <c r="A65" s="2">
        <v>2014</v>
      </c>
      <c r="B65" s="2">
        <v>1</v>
      </c>
      <c r="C65" s="2" t="s">
        <v>312</v>
      </c>
      <c r="D65" s="2" t="s">
        <v>0</v>
      </c>
      <c r="E65" s="2">
        <v>41</v>
      </c>
      <c r="F65" s="3">
        <v>890370</v>
      </c>
      <c r="G65" s="3">
        <v>21716</v>
      </c>
      <c r="H65" s="25" t="s">
        <v>313</v>
      </c>
      <c r="I65" s="2"/>
      <c r="J65" s="2">
        <v>77.65</v>
      </c>
      <c r="K65" s="10">
        <f t="shared" si="0"/>
        <v>69.1372305</v>
      </c>
      <c r="L65" s="2"/>
      <c r="M65" s="30"/>
      <c r="N65" s="30"/>
      <c r="O65" s="2"/>
    </row>
    <row r="66" spans="1:15" ht="12.75">
      <c r="A66" s="2">
        <v>2014</v>
      </c>
      <c r="B66" s="2">
        <v>2</v>
      </c>
      <c r="C66" s="2" t="s">
        <v>314</v>
      </c>
      <c r="D66" s="2" t="s">
        <v>1</v>
      </c>
      <c r="E66" s="2">
        <v>41</v>
      </c>
      <c r="F66" s="3">
        <v>817982</v>
      </c>
      <c r="G66" s="3">
        <v>1995</v>
      </c>
      <c r="H66" s="25" t="s">
        <v>315</v>
      </c>
      <c r="I66" s="2"/>
      <c r="J66" s="2">
        <v>51.8</v>
      </c>
      <c r="K66" s="10">
        <f t="shared" si="0"/>
        <v>42.371467599999995</v>
      </c>
      <c r="L66" s="2"/>
      <c r="M66" s="30"/>
      <c r="N66" s="30"/>
      <c r="O66" s="2"/>
    </row>
    <row r="67" spans="1:15" ht="12.75">
      <c r="A67" s="2">
        <v>2014</v>
      </c>
      <c r="B67" s="2">
        <v>3</v>
      </c>
      <c r="C67" s="2" t="s">
        <v>316</v>
      </c>
      <c r="D67" s="2" t="s">
        <v>214</v>
      </c>
      <c r="E67" s="2">
        <v>41</v>
      </c>
      <c r="F67" s="3">
        <v>812292</v>
      </c>
      <c r="G67" s="3">
        <v>19812</v>
      </c>
      <c r="H67" s="25" t="s">
        <v>208</v>
      </c>
      <c r="I67" s="2"/>
      <c r="J67" s="2">
        <v>129.38</v>
      </c>
      <c r="K67" s="10">
        <f t="shared" si="0"/>
        <v>105.09433895999999</v>
      </c>
      <c r="L67" s="2"/>
      <c r="M67" s="30"/>
      <c r="N67" s="30"/>
      <c r="O67" s="2"/>
    </row>
    <row r="68" spans="1:15" ht="12.75">
      <c r="A68" s="2">
        <v>2014</v>
      </c>
      <c r="B68" s="2">
        <v>4</v>
      </c>
      <c r="C68" s="2" t="s">
        <v>317</v>
      </c>
      <c r="D68" s="2" t="s">
        <v>2</v>
      </c>
      <c r="E68" s="2">
        <v>41</v>
      </c>
      <c r="F68" s="3">
        <v>811036</v>
      </c>
      <c r="G68" s="3">
        <v>19781</v>
      </c>
      <c r="H68" s="25" t="s">
        <v>318</v>
      </c>
      <c r="I68" s="2"/>
      <c r="J68" s="2">
        <v>78.3</v>
      </c>
      <c r="K68" s="10">
        <f t="shared" si="0"/>
        <v>63.5041188</v>
      </c>
      <c r="L68" s="2"/>
      <c r="M68" s="30"/>
      <c r="N68" s="30"/>
      <c r="O68" s="2"/>
    </row>
    <row r="69" spans="1:15" ht="12.75">
      <c r="A69" s="2">
        <v>2014</v>
      </c>
      <c r="B69" s="2">
        <v>5</v>
      </c>
      <c r="C69" s="2" t="s">
        <v>319</v>
      </c>
      <c r="D69" s="2" t="s">
        <v>3</v>
      </c>
      <c r="E69" s="2">
        <v>41</v>
      </c>
      <c r="F69" s="3">
        <v>809612</v>
      </c>
      <c r="G69" s="3">
        <v>19746</v>
      </c>
      <c r="H69" s="25" t="s">
        <v>320</v>
      </c>
      <c r="I69" s="2"/>
      <c r="J69" s="2">
        <v>51.3</v>
      </c>
      <c r="K69" s="10">
        <f aca="true" t="shared" si="3" ref="K69:K94">J69*F69/1000000</f>
        <v>41.533095599999996</v>
      </c>
      <c r="L69" s="2"/>
      <c r="M69" s="30"/>
      <c r="N69" s="30"/>
      <c r="O69" s="2"/>
    </row>
    <row r="70" spans="1:15" ht="12.75">
      <c r="A70" s="2">
        <v>2014</v>
      </c>
      <c r="B70" s="2">
        <v>6</v>
      </c>
      <c r="C70" s="2" t="s">
        <v>321</v>
      </c>
      <c r="D70" s="2" t="s">
        <v>4</v>
      </c>
      <c r="E70" s="2">
        <v>41</v>
      </c>
      <c r="F70" s="3">
        <v>803436</v>
      </c>
      <c r="G70" s="3">
        <v>19596</v>
      </c>
      <c r="H70" s="25" t="s">
        <v>208</v>
      </c>
      <c r="I70" s="2"/>
      <c r="J70" s="2">
        <v>44.27</v>
      </c>
      <c r="K70" s="10">
        <f t="shared" si="3"/>
        <v>35.56811172</v>
      </c>
      <c r="L70" s="2"/>
      <c r="M70" s="30"/>
      <c r="N70" s="30"/>
      <c r="O70" s="2"/>
    </row>
    <row r="71" spans="1:15" ht="12.75">
      <c r="A71" s="2">
        <v>2014</v>
      </c>
      <c r="B71" s="2">
        <v>7</v>
      </c>
      <c r="C71" s="2" t="s">
        <v>322</v>
      </c>
      <c r="D71" s="2" t="s">
        <v>5</v>
      </c>
      <c r="E71" s="2">
        <v>41</v>
      </c>
      <c r="F71" s="3">
        <v>787692</v>
      </c>
      <c r="G71" s="3">
        <v>19212</v>
      </c>
      <c r="H71" s="25" t="s">
        <v>323</v>
      </c>
      <c r="I71" s="2"/>
      <c r="J71" s="2">
        <v>65.55</v>
      </c>
      <c r="K71" s="10">
        <f t="shared" si="3"/>
        <v>51.63321059999999</v>
      </c>
      <c r="L71" s="2"/>
      <c r="M71" s="30"/>
      <c r="N71" s="30"/>
      <c r="O71" s="2"/>
    </row>
    <row r="72" spans="1:15" ht="12.75">
      <c r="A72" s="2">
        <v>2014</v>
      </c>
      <c r="B72" s="2">
        <v>8</v>
      </c>
      <c r="C72" s="2" t="s">
        <v>324</v>
      </c>
      <c r="D72" s="2" t="s">
        <v>7</v>
      </c>
      <c r="E72" s="2">
        <v>41</v>
      </c>
      <c r="F72" s="3">
        <v>771974</v>
      </c>
      <c r="G72" s="3">
        <v>18828</v>
      </c>
      <c r="H72" s="25" t="s">
        <v>325</v>
      </c>
      <c r="I72" s="2"/>
      <c r="J72" s="2">
        <v>102.25</v>
      </c>
      <c r="K72" s="10">
        <f t="shared" si="3"/>
        <v>78.9343415</v>
      </c>
      <c r="L72" s="2"/>
      <c r="M72" s="30"/>
      <c r="N72" s="30"/>
      <c r="O72" s="2"/>
    </row>
    <row r="73" spans="1:15" ht="12.75">
      <c r="A73" s="2">
        <v>2014</v>
      </c>
      <c r="B73" s="2">
        <v>9</v>
      </c>
      <c r="C73" s="2" t="s">
        <v>326</v>
      </c>
      <c r="D73" s="2" t="s">
        <v>10</v>
      </c>
      <c r="E73" s="2">
        <v>41</v>
      </c>
      <c r="F73" s="3">
        <v>755031</v>
      </c>
      <c r="G73" s="3">
        <v>18415</v>
      </c>
      <c r="H73" s="25" t="s">
        <v>327</v>
      </c>
      <c r="I73" s="2"/>
      <c r="J73" s="2">
        <v>57.25</v>
      </c>
      <c r="K73" s="10">
        <f t="shared" si="3"/>
        <v>43.22552475</v>
      </c>
      <c r="L73" s="2"/>
      <c r="M73" s="30"/>
      <c r="N73" s="30"/>
      <c r="O73" s="2"/>
    </row>
    <row r="74" spans="1:15" ht="12.75">
      <c r="A74" s="2">
        <v>2014</v>
      </c>
      <c r="B74" s="2">
        <v>10</v>
      </c>
      <c r="C74" s="2" t="s">
        <v>328</v>
      </c>
      <c r="D74" s="2" t="s">
        <v>12</v>
      </c>
      <c r="E74" s="2">
        <v>41</v>
      </c>
      <c r="F74" s="3">
        <v>748339</v>
      </c>
      <c r="G74" s="3">
        <v>18252</v>
      </c>
      <c r="H74" s="25" t="s">
        <v>248</v>
      </c>
      <c r="I74" s="2"/>
      <c r="J74" s="2">
        <v>48.7</v>
      </c>
      <c r="K74" s="10">
        <f t="shared" si="3"/>
        <v>36.4441093</v>
      </c>
      <c r="L74" s="2"/>
      <c r="M74" s="30"/>
      <c r="N74" s="30"/>
      <c r="O74" s="2"/>
    </row>
    <row r="75" spans="1:15" ht="12.75">
      <c r="A75" s="2">
        <v>2014</v>
      </c>
      <c r="B75" s="2">
        <v>11</v>
      </c>
      <c r="C75" s="2" t="s">
        <v>329</v>
      </c>
      <c r="D75" s="2" t="s">
        <v>11</v>
      </c>
      <c r="E75" s="2">
        <v>41</v>
      </c>
      <c r="F75" s="3">
        <v>746323</v>
      </c>
      <c r="G75" s="3">
        <v>18203</v>
      </c>
      <c r="H75" s="25" t="s">
        <v>208</v>
      </c>
      <c r="I75" s="2"/>
      <c r="J75" s="2">
        <v>51.35</v>
      </c>
      <c r="K75" s="10">
        <f t="shared" si="3"/>
        <v>38.323686050000006</v>
      </c>
      <c r="L75" s="2"/>
      <c r="M75" s="30"/>
      <c r="N75" s="30"/>
      <c r="O75" s="2"/>
    </row>
    <row r="76" spans="1:15" ht="12.75">
      <c r="A76" s="2">
        <v>2014</v>
      </c>
      <c r="B76" s="2">
        <v>12</v>
      </c>
      <c r="C76" s="2" t="s">
        <v>330</v>
      </c>
      <c r="D76" s="2" t="s">
        <v>8</v>
      </c>
      <c r="E76" s="2">
        <v>41</v>
      </c>
      <c r="F76" s="3">
        <v>745203</v>
      </c>
      <c r="G76" s="3">
        <v>18175</v>
      </c>
      <c r="H76" s="25" t="s">
        <v>331</v>
      </c>
      <c r="I76" s="2"/>
      <c r="J76" s="2">
        <v>44.5</v>
      </c>
      <c r="K76" s="10">
        <f t="shared" si="3"/>
        <v>33.1615335</v>
      </c>
      <c r="L76" s="2"/>
      <c r="M76" s="30"/>
      <c r="N76" s="30"/>
      <c r="O76" s="2"/>
    </row>
    <row r="77" spans="1:15" ht="12.75">
      <c r="A77" s="2">
        <v>2014</v>
      </c>
      <c r="B77" s="2">
        <v>13</v>
      </c>
      <c r="C77" s="2" t="s">
        <v>332</v>
      </c>
      <c r="D77" s="2" t="s">
        <v>17</v>
      </c>
      <c r="E77" s="2">
        <v>41</v>
      </c>
      <c r="F77" s="3">
        <v>743082</v>
      </c>
      <c r="G77" s="3">
        <v>18123</v>
      </c>
      <c r="H77" s="25" t="s">
        <v>333</v>
      </c>
      <c r="I77" s="2"/>
      <c r="J77" s="2">
        <v>57.15</v>
      </c>
      <c r="K77" s="10">
        <f t="shared" si="3"/>
        <v>42.4671363</v>
      </c>
      <c r="L77" s="2"/>
      <c r="M77" s="30"/>
      <c r="N77" s="30"/>
      <c r="O77" s="2"/>
    </row>
    <row r="78" spans="1:15" ht="12.75">
      <c r="A78" s="2">
        <v>2014</v>
      </c>
      <c r="B78" s="2">
        <v>14</v>
      </c>
      <c r="C78" s="2" t="s">
        <v>334</v>
      </c>
      <c r="D78" s="2" t="s">
        <v>9</v>
      </c>
      <c r="E78" s="2">
        <v>41</v>
      </c>
      <c r="F78" s="3">
        <v>742400</v>
      </c>
      <c r="G78" s="3">
        <v>18107</v>
      </c>
      <c r="H78" s="25" t="s">
        <v>335</v>
      </c>
      <c r="I78" s="2"/>
      <c r="J78" s="2">
        <v>72.64</v>
      </c>
      <c r="K78" s="10">
        <f t="shared" si="3"/>
        <v>53.927936</v>
      </c>
      <c r="L78" s="2"/>
      <c r="M78" s="30"/>
      <c r="N78" s="30"/>
      <c r="O78" s="2"/>
    </row>
    <row r="79" spans="1:15" ht="12.75">
      <c r="A79" s="2">
        <v>2014</v>
      </c>
      <c r="B79" s="2">
        <v>15</v>
      </c>
      <c r="C79" s="2" t="s">
        <v>336</v>
      </c>
      <c r="D79" s="2" t="s">
        <v>24</v>
      </c>
      <c r="E79" s="2">
        <v>41</v>
      </c>
      <c r="F79" s="3">
        <v>717542</v>
      </c>
      <c r="G79" s="3">
        <v>17501</v>
      </c>
      <c r="H79" s="25" t="s">
        <v>337</v>
      </c>
      <c r="I79" s="2"/>
      <c r="J79" s="2">
        <v>31.62</v>
      </c>
      <c r="K79" s="10">
        <f t="shared" si="3"/>
        <v>22.68867804</v>
      </c>
      <c r="L79" s="2"/>
      <c r="M79" s="30"/>
      <c r="N79" s="30"/>
      <c r="O79" s="2"/>
    </row>
    <row r="80" spans="1:15" ht="12.75">
      <c r="A80" s="2">
        <v>2014</v>
      </c>
      <c r="B80" s="2">
        <v>16</v>
      </c>
      <c r="C80" s="2" t="s">
        <v>338</v>
      </c>
      <c r="D80" s="2" t="s">
        <v>21</v>
      </c>
      <c r="E80" s="2">
        <v>41</v>
      </c>
      <c r="F80" s="3">
        <v>710522</v>
      </c>
      <c r="G80" s="3">
        <v>17329</v>
      </c>
      <c r="H80" s="25" t="s">
        <v>339</v>
      </c>
      <c r="I80" s="2"/>
      <c r="J80" s="2">
        <v>43.31</v>
      </c>
      <c r="K80" s="10">
        <f t="shared" si="3"/>
        <v>30.77270782</v>
      </c>
      <c r="L80" s="2"/>
      <c r="M80" s="30"/>
      <c r="N80" s="30"/>
      <c r="O80" s="2"/>
    </row>
    <row r="81" spans="1:15" ht="12.75">
      <c r="A81" s="2">
        <v>2014</v>
      </c>
      <c r="B81" s="2">
        <v>17</v>
      </c>
      <c r="C81" s="2" t="s">
        <v>340</v>
      </c>
      <c r="D81" s="2" t="s">
        <v>15</v>
      </c>
      <c r="E81" s="2">
        <v>41</v>
      </c>
      <c r="F81" s="3">
        <v>707331</v>
      </c>
      <c r="G81" s="3">
        <v>17251</v>
      </c>
      <c r="H81" s="25" t="s">
        <v>341</v>
      </c>
      <c r="I81" s="2"/>
      <c r="J81" s="2">
        <v>60.5</v>
      </c>
      <c r="K81" s="10">
        <f t="shared" si="3"/>
        <v>42.7935255</v>
      </c>
      <c r="L81" s="2"/>
      <c r="M81" s="30"/>
      <c r="N81" s="30"/>
      <c r="O81" s="2"/>
    </row>
    <row r="82" spans="1:15" ht="12.75">
      <c r="A82" s="2">
        <v>2014</v>
      </c>
      <c r="B82" s="2">
        <v>18</v>
      </c>
      <c r="C82" s="2" t="s">
        <v>342</v>
      </c>
      <c r="D82" s="2" t="s">
        <v>19</v>
      </c>
      <c r="E82" s="2">
        <v>41</v>
      </c>
      <c r="F82" s="3">
        <v>698068</v>
      </c>
      <c r="G82" s="3">
        <v>17026</v>
      </c>
      <c r="H82" s="25" t="s">
        <v>343</v>
      </c>
      <c r="I82" s="2"/>
      <c r="J82" s="2">
        <v>30.31</v>
      </c>
      <c r="K82" s="10">
        <f t="shared" si="3"/>
        <v>21.15844108</v>
      </c>
      <c r="L82" s="2"/>
      <c r="M82" s="30"/>
      <c r="N82" s="30"/>
      <c r="O82" s="2"/>
    </row>
    <row r="83" spans="1:15" ht="12.75">
      <c r="A83" s="2">
        <v>2014</v>
      </c>
      <c r="B83" s="2">
        <v>19</v>
      </c>
      <c r="C83" s="2" t="s">
        <v>344</v>
      </c>
      <c r="D83" s="2" t="s">
        <v>13</v>
      </c>
      <c r="E83" s="2">
        <v>41</v>
      </c>
      <c r="F83" s="3">
        <v>692898</v>
      </c>
      <c r="G83" s="3">
        <v>16899</v>
      </c>
      <c r="H83" s="25" t="s">
        <v>345</v>
      </c>
      <c r="I83" s="2"/>
      <c r="J83" s="2">
        <v>53.15</v>
      </c>
      <c r="K83" s="10">
        <f t="shared" si="3"/>
        <v>36.827528699999995</v>
      </c>
      <c r="L83" s="2"/>
      <c r="M83" s="30"/>
      <c r="N83" s="30"/>
      <c r="O83" s="2"/>
    </row>
    <row r="84" spans="1:15" ht="12.75">
      <c r="A84" s="2">
        <v>2014</v>
      </c>
      <c r="B84" s="2">
        <v>20</v>
      </c>
      <c r="C84" s="2" t="s">
        <v>346</v>
      </c>
      <c r="D84" s="2" t="s">
        <v>18</v>
      </c>
      <c r="E84" s="2">
        <v>41</v>
      </c>
      <c r="F84" s="3">
        <v>685458</v>
      </c>
      <c r="G84" s="3">
        <v>16718</v>
      </c>
      <c r="H84" s="25" t="s">
        <v>347</v>
      </c>
      <c r="I84" s="2"/>
      <c r="J84" s="2">
        <v>30.04</v>
      </c>
      <c r="K84" s="10">
        <f t="shared" si="3"/>
        <v>20.59115832</v>
      </c>
      <c r="L84" s="2"/>
      <c r="M84" s="30"/>
      <c r="N84" s="30"/>
      <c r="O84" s="2"/>
    </row>
    <row r="85" spans="1:15" ht="12.75">
      <c r="A85" s="2">
        <v>2014</v>
      </c>
      <c r="B85" s="2">
        <v>21</v>
      </c>
      <c r="C85" s="2" t="s">
        <v>348</v>
      </c>
      <c r="D85" s="2" t="s">
        <v>28</v>
      </c>
      <c r="E85" s="2">
        <v>41</v>
      </c>
      <c r="F85" s="3">
        <v>672029</v>
      </c>
      <c r="G85" s="3">
        <v>1639</v>
      </c>
      <c r="H85" s="25" t="s">
        <v>349</v>
      </c>
      <c r="I85" s="2"/>
      <c r="J85" s="2">
        <v>26.87</v>
      </c>
      <c r="K85" s="10">
        <f t="shared" si="3"/>
        <v>18.05741923</v>
      </c>
      <c r="L85" s="2"/>
      <c r="M85" s="30"/>
      <c r="N85" s="30"/>
      <c r="O85" s="2"/>
    </row>
    <row r="86" spans="1:15" ht="12.75">
      <c r="A86" s="2">
        <v>2014</v>
      </c>
      <c r="B86" s="2">
        <v>22</v>
      </c>
      <c r="C86" s="2" t="s">
        <v>350</v>
      </c>
      <c r="D86" s="2" t="s">
        <v>29</v>
      </c>
      <c r="E86" s="2">
        <v>41</v>
      </c>
      <c r="F86" s="3">
        <v>667949</v>
      </c>
      <c r="G86" s="3">
        <v>16291</v>
      </c>
      <c r="H86" s="25" t="s">
        <v>292</v>
      </c>
      <c r="I86" s="2"/>
      <c r="J86" s="2">
        <v>43.32</v>
      </c>
      <c r="K86" s="10">
        <f t="shared" si="3"/>
        <v>28.93555068</v>
      </c>
      <c r="L86" s="2"/>
      <c r="M86" s="30"/>
      <c r="N86" s="30"/>
      <c r="O86" s="2"/>
    </row>
    <row r="87" spans="1:15" ht="12.75">
      <c r="A87" s="2">
        <v>2014</v>
      </c>
      <c r="B87" s="2">
        <v>23</v>
      </c>
      <c r="C87" s="2" t="s">
        <v>351</v>
      </c>
      <c r="D87" s="2" t="s">
        <v>14</v>
      </c>
      <c r="E87" s="2">
        <v>41</v>
      </c>
      <c r="F87" s="3">
        <v>666046</v>
      </c>
      <c r="G87" s="3">
        <v>16245</v>
      </c>
      <c r="H87" s="25" t="s">
        <v>352</v>
      </c>
      <c r="I87" s="2"/>
      <c r="J87" s="2">
        <v>39.4</v>
      </c>
      <c r="K87" s="10">
        <f t="shared" si="3"/>
        <v>26.2422124</v>
      </c>
      <c r="L87" s="2"/>
      <c r="M87" s="30"/>
      <c r="N87" s="30"/>
      <c r="O87" s="2"/>
    </row>
    <row r="88" spans="1:15" ht="12.75">
      <c r="A88" s="2">
        <v>2014</v>
      </c>
      <c r="B88" s="2">
        <v>24</v>
      </c>
      <c r="C88" s="2" t="s">
        <v>353</v>
      </c>
      <c r="D88" s="2" t="s">
        <v>22</v>
      </c>
      <c r="E88" s="2">
        <v>41</v>
      </c>
      <c r="F88" s="3">
        <v>650739</v>
      </c>
      <c r="G88" s="3">
        <v>15871</v>
      </c>
      <c r="H88" s="25" t="s">
        <v>352</v>
      </c>
      <c r="I88" s="2"/>
      <c r="J88" s="2">
        <v>57.23</v>
      </c>
      <c r="K88" s="10">
        <f t="shared" si="3"/>
        <v>37.24179297</v>
      </c>
      <c r="L88" s="2"/>
      <c r="M88" s="30"/>
      <c r="N88" s="30"/>
      <c r="O88" s="2"/>
    </row>
    <row r="89" spans="1:15" ht="12.75">
      <c r="A89" s="2">
        <v>2014</v>
      </c>
      <c r="B89" s="2">
        <v>25</v>
      </c>
      <c r="C89" s="2" t="s">
        <v>354</v>
      </c>
      <c r="D89" s="2" t="s">
        <v>236</v>
      </c>
      <c r="E89" s="2">
        <v>41</v>
      </c>
      <c r="F89" s="3">
        <v>636268</v>
      </c>
      <c r="G89" s="3">
        <v>15518</v>
      </c>
      <c r="H89" s="25" t="s">
        <v>355</v>
      </c>
      <c r="I89" s="2"/>
      <c r="J89" s="2">
        <v>29.27</v>
      </c>
      <c r="K89" s="10">
        <f t="shared" si="3"/>
        <v>18.62356436</v>
      </c>
      <c r="L89" s="2"/>
      <c r="M89" s="30"/>
      <c r="N89" s="30"/>
      <c r="O89" s="2"/>
    </row>
    <row r="90" spans="1:15" ht="12.75">
      <c r="A90" s="2">
        <v>2014</v>
      </c>
      <c r="B90" s="2">
        <v>26</v>
      </c>
      <c r="C90" s="2" t="s">
        <v>356</v>
      </c>
      <c r="D90" s="2" t="s">
        <v>27</v>
      </c>
      <c r="E90" s="2">
        <v>41</v>
      </c>
      <c r="F90" s="3">
        <v>615238</v>
      </c>
      <c r="G90" s="3">
        <v>15005</v>
      </c>
      <c r="H90" s="25" t="s">
        <v>357</v>
      </c>
      <c r="I90" s="2"/>
      <c r="J90" s="2">
        <v>40.1</v>
      </c>
      <c r="K90" s="10">
        <f t="shared" si="3"/>
        <v>24.6710438</v>
      </c>
      <c r="L90" s="2"/>
      <c r="M90" s="30"/>
      <c r="N90" s="30"/>
      <c r="O90" s="2"/>
    </row>
    <row r="91" spans="1:15" ht="12.75">
      <c r="A91" s="2">
        <v>2014</v>
      </c>
      <c r="B91" s="2">
        <v>27</v>
      </c>
      <c r="C91" s="2" t="s">
        <v>358</v>
      </c>
      <c r="D91" s="2" t="s">
        <v>20</v>
      </c>
      <c r="E91" s="2">
        <v>41</v>
      </c>
      <c r="F91" s="3">
        <v>597157</v>
      </c>
      <c r="G91" s="3">
        <v>14564</v>
      </c>
      <c r="H91" s="25" t="s">
        <v>359</v>
      </c>
      <c r="I91" s="2"/>
      <c r="J91" s="2">
        <v>35.5</v>
      </c>
      <c r="K91" s="10">
        <f t="shared" si="3"/>
        <v>21.1990735</v>
      </c>
      <c r="L91" s="2"/>
      <c r="M91" s="30"/>
      <c r="N91" s="30"/>
      <c r="O91" s="2"/>
    </row>
    <row r="92" spans="1:15" ht="12.75">
      <c r="A92" s="2">
        <v>2014</v>
      </c>
      <c r="B92" s="2">
        <v>28</v>
      </c>
      <c r="C92" s="2" t="s">
        <v>360</v>
      </c>
      <c r="D92" s="2" t="s">
        <v>25</v>
      </c>
      <c r="E92" s="2">
        <v>41</v>
      </c>
      <c r="F92" s="3">
        <v>587927</v>
      </c>
      <c r="G92" s="3">
        <v>14339</v>
      </c>
      <c r="H92" s="25" t="s">
        <v>361</v>
      </c>
      <c r="I92" s="2"/>
      <c r="J92" s="2">
        <v>35.26</v>
      </c>
      <c r="K92" s="10">
        <f t="shared" si="3"/>
        <v>20.73030602</v>
      </c>
      <c r="L92" s="2"/>
      <c r="M92" s="30"/>
      <c r="N92" s="30"/>
      <c r="O92" s="2"/>
    </row>
    <row r="93" spans="1:15" ht="12.75">
      <c r="A93" s="2">
        <v>2014</v>
      </c>
      <c r="B93" s="2">
        <v>29</v>
      </c>
      <c r="C93" s="2" t="s">
        <v>362</v>
      </c>
      <c r="D93" s="2" t="s">
        <v>16</v>
      </c>
      <c r="E93" s="2">
        <v>41</v>
      </c>
      <c r="F93" s="3">
        <v>568632</v>
      </c>
      <c r="G93" s="3">
        <v>13869</v>
      </c>
      <c r="H93" s="25" t="s">
        <v>363</v>
      </c>
      <c r="I93" s="2"/>
      <c r="J93" s="2">
        <v>39.25</v>
      </c>
      <c r="K93" s="10">
        <f t="shared" si="3"/>
        <v>22.318806</v>
      </c>
      <c r="L93" s="2"/>
      <c r="M93" s="30"/>
      <c r="N93" s="30"/>
      <c r="O93" s="2"/>
    </row>
    <row r="94" spans="1:15" ht="12.75">
      <c r="A94" s="2">
        <v>2014</v>
      </c>
      <c r="B94" s="2">
        <v>30</v>
      </c>
      <c r="C94" s="2" t="s">
        <v>364</v>
      </c>
      <c r="D94" s="2" t="s">
        <v>26</v>
      </c>
      <c r="E94" s="2">
        <v>41</v>
      </c>
      <c r="F94" s="3">
        <v>552967</v>
      </c>
      <c r="G94" s="3">
        <v>13487</v>
      </c>
      <c r="H94" s="25" t="s">
        <v>365</v>
      </c>
      <c r="I94" s="2"/>
      <c r="J94" s="2">
        <v>47.7</v>
      </c>
      <c r="K94" s="10">
        <f t="shared" si="3"/>
        <v>26.3765259</v>
      </c>
      <c r="L94" s="2"/>
      <c r="M94" s="30"/>
      <c r="N94" s="30"/>
      <c r="O94" s="2"/>
    </row>
    <row r="95" spans="1:15" ht="12.75">
      <c r="A95" s="2">
        <v>2013</v>
      </c>
      <c r="B95" s="2">
        <v>1</v>
      </c>
      <c r="C95" s="2" t="s">
        <v>43</v>
      </c>
      <c r="D95" s="2" t="s">
        <v>0</v>
      </c>
      <c r="E95" s="3">
        <v>41</v>
      </c>
      <c r="F95" s="3">
        <v>896944</v>
      </c>
      <c r="G95" s="3">
        <v>21876</v>
      </c>
      <c r="H95" s="26">
        <v>104.6</v>
      </c>
      <c r="I95" s="2"/>
      <c r="J95" s="9">
        <v>71.9</v>
      </c>
      <c r="K95" s="10">
        <f aca="true" t="shared" si="4" ref="K95:K126">J95*F95/1000000</f>
        <v>64.4902736</v>
      </c>
      <c r="L95" s="10"/>
      <c r="M95" s="30"/>
      <c r="N95" s="30"/>
      <c r="O95" s="2"/>
    </row>
    <row r="96" spans="1:15" ht="12.75">
      <c r="A96" s="2">
        <v>2013</v>
      </c>
      <c r="B96" s="2">
        <v>2</v>
      </c>
      <c r="C96" s="2" t="s">
        <v>44</v>
      </c>
      <c r="D96" s="2" t="s">
        <v>1</v>
      </c>
      <c r="E96" s="3">
        <v>41</v>
      </c>
      <c r="F96" s="3">
        <v>821490</v>
      </c>
      <c r="G96" s="3">
        <v>20036</v>
      </c>
      <c r="H96" s="26">
        <v>104.4</v>
      </c>
      <c r="I96" s="2"/>
      <c r="J96" s="9">
        <v>51.8</v>
      </c>
      <c r="K96" s="10">
        <f t="shared" si="4"/>
        <v>42.553182</v>
      </c>
      <c r="L96" s="10"/>
      <c r="M96" s="30"/>
      <c r="N96" s="30"/>
      <c r="O96" s="2"/>
    </row>
    <row r="97" spans="1:15" ht="12.75">
      <c r="A97" s="2">
        <v>2013</v>
      </c>
      <c r="B97" s="2">
        <v>3</v>
      </c>
      <c r="C97" s="2" t="s">
        <v>45</v>
      </c>
      <c r="D97" s="2" t="s">
        <v>2</v>
      </c>
      <c r="E97" s="3">
        <v>41</v>
      </c>
      <c r="F97" s="3">
        <v>819290</v>
      </c>
      <c r="G97" s="3">
        <v>19982</v>
      </c>
      <c r="H97" s="26">
        <v>102</v>
      </c>
      <c r="I97" s="2"/>
      <c r="J97" s="9">
        <v>72.5</v>
      </c>
      <c r="K97" s="10">
        <f t="shared" si="4"/>
        <v>59.398525</v>
      </c>
      <c r="L97" s="10"/>
      <c r="M97" s="30"/>
      <c r="N97" s="30"/>
      <c r="O97" s="2"/>
    </row>
    <row r="98" spans="1:15" ht="12.75">
      <c r="A98" s="2">
        <v>2013</v>
      </c>
      <c r="B98" s="2">
        <v>4</v>
      </c>
      <c r="C98" s="2" t="s">
        <v>46</v>
      </c>
      <c r="D98" s="2" t="s">
        <v>3</v>
      </c>
      <c r="E98" s="3">
        <v>41</v>
      </c>
      <c r="F98" s="3">
        <v>813012</v>
      </c>
      <c r="G98" s="3">
        <v>19829</v>
      </c>
      <c r="H98" s="26">
        <v>95.4</v>
      </c>
      <c r="I98" s="2"/>
      <c r="J98" s="9">
        <v>48.4</v>
      </c>
      <c r="K98" s="10">
        <f t="shared" si="4"/>
        <v>39.3497808</v>
      </c>
      <c r="L98" s="10"/>
      <c r="M98" s="30"/>
      <c r="N98" s="30"/>
      <c r="O98" s="2"/>
    </row>
    <row r="99" spans="1:15" ht="12.75">
      <c r="A99" s="2">
        <v>2013</v>
      </c>
      <c r="B99" s="2">
        <v>5</v>
      </c>
      <c r="C99" s="2" t="s">
        <v>47</v>
      </c>
      <c r="D99" s="2" t="s">
        <v>4</v>
      </c>
      <c r="E99" s="3">
        <v>41</v>
      </c>
      <c r="F99" s="3">
        <v>794320</v>
      </c>
      <c r="G99" s="3">
        <v>19373</v>
      </c>
      <c r="H99" s="26">
        <v>98.9</v>
      </c>
      <c r="I99" s="2"/>
      <c r="J99" s="9">
        <v>35.7</v>
      </c>
      <c r="K99" s="10">
        <f t="shared" si="4"/>
        <v>28.357224000000002</v>
      </c>
      <c r="L99" s="10"/>
      <c r="M99" s="30"/>
      <c r="N99" s="30"/>
      <c r="O99" s="2"/>
    </row>
    <row r="100" spans="1:15" ht="12.75">
      <c r="A100" s="2">
        <v>2013</v>
      </c>
      <c r="B100" s="2">
        <v>6</v>
      </c>
      <c r="C100" s="2" t="s">
        <v>48</v>
      </c>
      <c r="D100" s="2" t="s">
        <v>5</v>
      </c>
      <c r="E100" s="3">
        <v>41</v>
      </c>
      <c r="F100" s="3">
        <v>788293</v>
      </c>
      <c r="G100" s="3">
        <v>19226</v>
      </c>
      <c r="H100" s="26">
        <v>100.9</v>
      </c>
      <c r="I100" s="2"/>
      <c r="J100" s="9">
        <v>63.1</v>
      </c>
      <c r="K100" s="10">
        <f t="shared" si="4"/>
        <v>49.74128830000001</v>
      </c>
      <c r="L100" s="10"/>
      <c r="M100" s="30"/>
      <c r="N100" s="30"/>
      <c r="O100" s="2"/>
    </row>
    <row r="101" spans="1:15" ht="12.75">
      <c r="A101" s="2">
        <v>2013</v>
      </c>
      <c r="B101" s="2">
        <v>7</v>
      </c>
      <c r="C101" s="2" t="s">
        <v>49</v>
      </c>
      <c r="D101" s="2" t="s">
        <v>6</v>
      </c>
      <c r="E101" s="3">
        <v>41</v>
      </c>
      <c r="F101" s="3">
        <v>780353</v>
      </c>
      <c r="G101" s="3">
        <v>19033</v>
      </c>
      <c r="H101" s="26">
        <v>96.3</v>
      </c>
      <c r="I101" s="2"/>
      <c r="J101" s="9">
        <v>123.22</v>
      </c>
      <c r="K101" s="10">
        <f t="shared" si="4"/>
        <v>96.15509666</v>
      </c>
      <c r="L101" s="10"/>
      <c r="M101" s="30"/>
      <c r="N101" s="30"/>
      <c r="O101" s="2"/>
    </row>
    <row r="102" spans="1:15" ht="12.75">
      <c r="A102" s="2">
        <v>2013</v>
      </c>
      <c r="B102" s="2">
        <v>8</v>
      </c>
      <c r="C102" s="2" t="s">
        <v>50</v>
      </c>
      <c r="D102" s="2" t="s">
        <v>7</v>
      </c>
      <c r="E102" s="3">
        <v>41</v>
      </c>
      <c r="F102" s="3">
        <v>778877</v>
      </c>
      <c r="G102" s="3">
        <v>18997</v>
      </c>
      <c r="H102" s="26">
        <v>99.7</v>
      </c>
      <c r="I102" s="2"/>
      <c r="J102" s="9">
        <v>100.25</v>
      </c>
      <c r="K102" s="10">
        <f t="shared" si="4"/>
        <v>78.08241925</v>
      </c>
      <c r="L102" s="10"/>
      <c r="M102" s="30"/>
      <c r="N102" s="30"/>
      <c r="O102" s="2"/>
    </row>
    <row r="103" spans="1:15" ht="12.75">
      <c r="A103" s="2">
        <v>2013</v>
      </c>
      <c r="B103" s="2">
        <v>9</v>
      </c>
      <c r="C103" s="2" t="s">
        <v>51</v>
      </c>
      <c r="D103" s="2" t="s">
        <v>8</v>
      </c>
      <c r="E103" s="3">
        <v>41</v>
      </c>
      <c r="F103" s="3">
        <v>765915</v>
      </c>
      <c r="G103" s="3">
        <v>18680</v>
      </c>
      <c r="H103" s="26">
        <v>93.8</v>
      </c>
      <c r="I103" s="2"/>
      <c r="J103" s="9">
        <v>43.5</v>
      </c>
      <c r="K103" s="10">
        <f t="shared" si="4"/>
        <v>33.3173025</v>
      </c>
      <c r="L103" s="10"/>
      <c r="M103" s="30"/>
      <c r="N103" s="30"/>
      <c r="O103" s="2"/>
    </row>
    <row r="104" spans="1:15" ht="12.75">
      <c r="A104" s="2">
        <v>2013</v>
      </c>
      <c r="B104" s="2">
        <v>10</v>
      </c>
      <c r="C104" s="2" t="s">
        <v>52</v>
      </c>
      <c r="D104" s="2" t="s">
        <v>9</v>
      </c>
      <c r="E104" s="3">
        <v>40</v>
      </c>
      <c r="F104" s="3">
        <v>744960</v>
      </c>
      <c r="G104" s="3">
        <v>18624</v>
      </c>
      <c r="H104" s="26">
        <v>100</v>
      </c>
      <c r="I104" s="2"/>
      <c r="J104" s="9">
        <v>72.96</v>
      </c>
      <c r="K104" s="10">
        <f t="shared" si="4"/>
        <v>54.35228159999999</v>
      </c>
      <c r="L104" s="10"/>
      <c r="M104" s="30"/>
      <c r="N104" s="30"/>
      <c r="O104" s="2"/>
    </row>
    <row r="105" spans="1:15" ht="12.75">
      <c r="A105" s="2">
        <v>2013</v>
      </c>
      <c r="B105" s="2">
        <v>11</v>
      </c>
      <c r="C105" s="2" t="s">
        <v>53</v>
      </c>
      <c r="D105" s="2" t="s">
        <v>10</v>
      </c>
      <c r="E105" s="3">
        <v>41</v>
      </c>
      <c r="F105" s="3">
        <v>755700</v>
      </c>
      <c r="G105" s="3">
        <v>18431</v>
      </c>
      <c r="H105" s="26">
        <v>99.2</v>
      </c>
      <c r="I105" s="2"/>
      <c r="J105" s="9">
        <v>58.45</v>
      </c>
      <c r="K105" s="10">
        <f t="shared" si="4"/>
        <v>44.170665</v>
      </c>
      <c r="L105" s="10"/>
      <c r="M105" s="30"/>
      <c r="N105" s="30"/>
      <c r="O105" s="2"/>
    </row>
    <row r="106" spans="1:15" ht="12.75">
      <c r="A106" s="2">
        <v>2013</v>
      </c>
      <c r="B106" s="2">
        <v>12</v>
      </c>
      <c r="C106" s="2" t="s">
        <v>54</v>
      </c>
      <c r="D106" s="2" t="s">
        <v>11</v>
      </c>
      <c r="E106" s="3">
        <v>41</v>
      </c>
      <c r="F106" s="3">
        <v>746323</v>
      </c>
      <c r="G106" s="3">
        <v>18203</v>
      </c>
      <c r="H106" s="26">
        <v>100</v>
      </c>
      <c r="I106" s="2"/>
      <c r="J106" s="9">
        <v>47.15</v>
      </c>
      <c r="K106" s="10">
        <f t="shared" si="4"/>
        <v>35.189129449999996</v>
      </c>
      <c r="L106" s="10"/>
      <c r="M106" s="30"/>
      <c r="N106" s="30"/>
      <c r="O106" s="2"/>
    </row>
    <row r="107" spans="1:15" ht="12.75">
      <c r="A107" s="2">
        <v>2013</v>
      </c>
      <c r="B107" s="2">
        <v>13</v>
      </c>
      <c r="C107" s="2" t="s">
        <v>55</v>
      </c>
      <c r="D107" s="2" t="s">
        <v>12</v>
      </c>
      <c r="E107" s="3">
        <v>41</v>
      </c>
      <c r="F107" s="3">
        <v>743936</v>
      </c>
      <c r="G107" s="3">
        <v>18144</v>
      </c>
      <c r="H107" s="26">
        <v>91.6</v>
      </c>
      <c r="I107" s="2"/>
      <c r="J107" s="9">
        <v>46.13</v>
      </c>
      <c r="K107" s="10">
        <f t="shared" si="4"/>
        <v>34.31776768</v>
      </c>
      <c r="L107" s="10"/>
      <c r="M107" s="30"/>
      <c r="N107" s="30"/>
      <c r="O107" s="2"/>
    </row>
    <row r="108" spans="1:15" ht="12.75">
      <c r="A108" s="2">
        <v>2013</v>
      </c>
      <c r="B108" s="2">
        <v>14</v>
      </c>
      <c r="C108" s="2" t="s">
        <v>56</v>
      </c>
      <c r="D108" s="2" t="s">
        <v>13</v>
      </c>
      <c r="E108" s="3">
        <v>41</v>
      </c>
      <c r="F108" s="3">
        <v>730616</v>
      </c>
      <c r="G108" s="3">
        <v>17819</v>
      </c>
      <c r="H108" s="26">
        <v>93</v>
      </c>
      <c r="I108" s="2"/>
      <c r="J108" s="9">
        <v>54.23</v>
      </c>
      <c r="K108" s="10">
        <f t="shared" si="4"/>
        <v>39.62130568</v>
      </c>
      <c r="L108" s="10"/>
      <c r="M108" s="30"/>
      <c r="N108" s="30"/>
      <c r="O108" s="2"/>
    </row>
    <row r="109" spans="1:15" ht="12.75">
      <c r="A109" s="2">
        <v>2013</v>
      </c>
      <c r="B109" s="2">
        <v>15</v>
      </c>
      <c r="C109" s="2" t="s">
        <v>57</v>
      </c>
      <c r="D109" s="2" t="s">
        <v>14</v>
      </c>
      <c r="E109" s="3">
        <v>41</v>
      </c>
      <c r="F109" s="3">
        <v>721414</v>
      </c>
      <c r="G109" s="3">
        <v>17595</v>
      </c>
      <c r="H109" s="26">
        <v>93.4</v>
      </c>
      <c r="I109" s="2"/>
      <c r="J109" s="9">
        <v>41.18</v>
      </c>
      <c r="K109" s="10">
        <f t="shared" si="4"/>
        <v>29.70782852</v>
      </c>
      <c r="L109" s="10"/>
      <c r="M109" s="30"/>
      <c r="N109" s="30"/>
      <c r="O109" s="2"/>
    </row>
    <row r="110" spans="1:15" ht="12.75">
      <c r="A110" s="2">
        <v>2013</v>
      </c>
      <c r="B110" s="2">
        <v>16</v>
      </c>
      <c r="C110" s="2" t="s">
        <v>58</v>
      </c>
      <c r="D110" s="2" t="s">
        <v>15</v>
      </c>
      <c r="E110" s="3">
        <v>41</v>
      </c>
      <c r="F110" s="3">
        <v>704702</v>
      </c>
      <c r="G110" s="3">
        <v>17187</v>
      </c>
      <c r="H110" s="26">
        <v>94.9</v>
      </c>
      <c r="I110" s="2"/>
      <c r="J110" s="9">
        <v>55.89</v>
      </c>
      <c r="K110" s="10">
        <f t="shared" si="4"/>
        <v>39.38579478</v>
      </c>
      <c r="L110" s="10"/>
      <c r="M110" s="30"/>
      <c r="N110" s="30"/>
      <c r="O110" s="2"/>
    </row>
    <row r="111" spans="1:15" ht="12.75">
      <c r="A111" s="2">
        <v>2013</v>
      </c>
      <c r="B111" s="2">
        <v>17</v>
      </c>
      <c r="C111" s="2" t="s">
        <v>59</v>
      </c>
      <c r="D111" s="2" t="s">
        <v>16</v>
      </c>
      <c r="E111" s="3">
        <v>41</v>
      </c>
      <c r="F111" s="3">
        <v>685412</v>
      </c>
      <c r="G111" s="3">
        <v>16717</v>
      </c>
      <c r="H111" s="26">
        <v>82.2</v>
      </c>
      <c r="I111" s="2"/>
      <c r="J111" s="9">
        <v>39.25</v>
      </c>
      <c r="K111" s="10">
        <f t="shared" si="4"/>
        <v>26.902421</v>
      </c>
      <c r="L111" s="10"/>
      <c r="M111" s="30"/>
      <c r="N111" s="30"/>
      <c r="O111" s="2"/>
    </row>
    <row r="112" spans="1:15" ht="12.75">
      <c r="A112" s="2">
        <v>2013</v>
      </c>
      <c r="B112" s="2">
        <v>18</v>
      </c>
      <c r="C112" s="2" t="s">
        <v>60</v>
      </c>
      <c r="D112" s="2" t="s">
        <v>17</v>
      </c>
      <c r="E112" s="3">
        <v>41</v>
      </c>
      <c r="F112" s="3">
        <v>683564</v>
      </c>
      <c r="G112" s="3">
        <v>16672</v>
      </c>
      <c r="H112" s="26">
        <v>92.4</v>
      </c>
      <c r="I112" s="2"/>
      <c r="J112" s="9">
        <v>45.65</v>
      </c>
      <c r="K112" s="10">
        <f t="shared" si="4"/>
        <v>31.2046966</v>
      </c>
      <c r="L112" s="10"/>
      <c r="M112" s="30"/>
      <c r="N112" s="30"/>
      <c r="O112" s="2"/>
    </row>
    <row r="113" spans="1:15" ht="12.75">
      <c r="A113" s="2">
        <v>2013</v>
      </c>
      <c r="B113" s="2">
        <v>19</v>
      </c>
      <c r="C113" s="2" t="s">
        <v>61</v>
      </c>
      <c r="D113" s="2" t="s">
        <v>18</v>
      </c>
      <c r="E113" s="3">
        <v>41</v>
      </c>
      <c r="F113" s="3">
        <v>681613</v>
      </c>
      <c r="G113" s="3">
        <v>16624</v>
      </c>
      <c r="H113" s="26">
        <v>91.8</v>
      </c>
      <c r="I113" s="2"/>
      <c r="J113" s="9">
        <v>29.49</v>
      </c>
      <c r="K113" s="10">
        <f t="shared" si="4"/>
        <v>20.100767369999996</v>
      </c>
      <c r="L113" s="10"/>
      <c r="M113" s="30"/>
      <c r="N113" s="30"/>
      <c r="O113" s="2"/>
    </row>
    <row r="114" spans="1:15" ht="12.75">
      <c r="A114" s="2">
        <v>2013</v>
      </c>
      <c r="B114" s="2">
        <v>20</v>
      </c>
      <c r="C114" s="2" t="s">
        <v>62</v>
      </c>
      <c r="D114" s="2" t="s">
        <v>19</v>
      </c>
      <c r="E114" s="3">
        <v>41</v>
      </c>
      <c r="F114" s="3">
        <v>670070</v>
      </c>
      <c r="G114" s="3">
        <v>16343</v>
      </c>
      <c r="H114" s="26">
        <v>80.6</v>
      </c>
      <c r="I114" s="2"/>
      <c r="J114" s="9">
        <v>32.24</v>
      </c>
      <c r="K114" s="10">
        <f t="shared" si="4"/>
        <v>21.6030568</v>
      </c>
      <c r="L114" s="10"/>
      <c r="M114" s="30"/>
      <c r="N114" s="30"/>
      <c r="O114" s="2"/>
    </row>
    <row r="115" spans="1:15" ht="12.75">
      <c r="A115" s="2">
        <v>2013</v>
      </c>
      <c r="B115" s="2">
        <v>21</v>
      </c>
      <c r="C115" s="2" t="s">
        <v>63</v>
      </c>
      <c r="D115" s="2" t="s">
        <v>20</v>
      </c>
      <c r="E115" s="3">
        <v>41</v>
      </c>
      <c r="F115" s="3">
        <v>669956</v>
      </c>
      <c r="G115" s="3">
        <v>16340</v>
      </c>
      <c r="H115" s="26">
        <v>84.4</v>
      </c>
      <c r="I115" s="2"/>
      <c r="J115" s="9">
        <v>34.8</v>
      </c>
      <c r="K115" s="10">
        <f t="shared" si="4"/>
        <v>23.314468799999997</v>
      </c>
      <c r="L115" s="10"/>
      <c r="M115" s="30"/>
      <c r="N115" s="30"/>
      <c r="O115" s="2"/>
    </row>
    <row r="116" spans="1:15" ht="12.75">
      <c r="A116" s="2">
        <v>2013</v>
      </c>
      <c r="B116" s="2">
        <v>22</v>
      </c>
      <c r="C116" s="2" t="s">
        <v>64</v>
      </c>
      <c r="D116" s="2" t="s">
        <v>21</v>
      </c>
      <c r="E116" s="3">
        <v>41</v>
      </c>
      <c r="F116" s="3">
        <v>663882</v>
      </c>
      <c r="G116" s="3">
        <v>16192</v>
      </c>
      <c r="H116" s="26">
        <v>78.7</v>
      </c>
      <c r="I116" s="2"/>
      <c r="J116" s="9">
        <v>47.15</v>
      </c>
      <c r="K116" s="10">
        <f t="shared" si="4"/>
        <v>31.3020363</v>
      </c>
      <c r="L116" s="10"/>
      <c r="M116" s="30"/>
      <c r="N116" s="30"/>
      <c r="O116" s="2"/>
    </row>
    <row r="117" spans="1:15" ht="12.75">
      <c r="A117" s="2">
        <v>2013</v>
      </c>
      <c r="B117" s="2">
        <v>23</v>
      </c>
      <c r="C117" s="2" t="s">
        <v>65</v>
      </c>
      <c r="D117" s="2" t="s">
        <v>22</v>
      </c>
      <c r="E117" s="3">
        <v>41</v>
      </c>
      <c r="F117" s="3">
        <v>632913</v>
      </c>
      <c r="G117" s="3">
        <v>15436</v>
      </c>
      <c r="H117" s="26">
        <v>83.8</v>
      </c>
      <c r="I117" s="2"/>
      <c r="J117" s="9">
        <v>57.28</v>
      </c>
      <c r="K117" s="10">
        <f t="shared" si="4"/>
        <v>36.253256640000004</v>
      </c>
      <c r="L117" s="10"/>
      <c r="M117" s="30"/>
      <c r="N117" s="30"/>
      <c r="O117" s="2"/>
    </row>
    <row r="118" spans="1:15" ht="12.75">
      <c r="A118" s="2">
        <v>2013</v>
      </c>
      <c r="B118" s="2">
        <v>24</v>
      </c>
      <c r="C118" s="2" t="s">
        <v>66</v>
      </c>
      <c r="D118" s="2" t="s">
        <v>23</v>
      </c>
      <c r="E118" s="3">
        <v>41</v>
      </c>
      <c r="F118" s="3">
        <v>628293</v>
      </c>
      <c r="G118" s="3">
        <v>15324</v>
      </c>
      <c r="H118" s="26">
        <v>80.3</v>
      </c>
      <c r="I118" s="2"/>
      <c r="J118" s="9">
        <v>29.27</v>
      </c>
      <c r="K118" s="10">
        <f t="shared" si="4"/>
        <v>18.39013611</v>
      </c>
      <c r="L118" s="10"/>
      <c r="M118" s="30"/>
      <c r="N118" s="30"/>
      <c r="O118" s="2"/>
    </row>
    <row r="119" spans="1:15" ht="12.75">
      <c r="A119" s="2">
        <v>2013</v>
      </c>
      <c r="B119" s="2">
        <v>25</v>
      </c>
      <c r="C119" s="2" t="s">
        <v>67</v>
      </c>
      <c r="D119" s="2" t="s">
        <v>24</v>
      </c>
      <c r="E119" s="3">
        <v>41</v>
      </c>
      <c r="F119" s="3">
        <v>626069</v>
      </c>
      <c r="G119" s="3">
        <v>15269</v>
      </c>
      <c r="H119" s="26">
        <v>84.1</v>
      </c>
      <c r="I119" s="2"/>
      <c r="J119" s="9">
        <v>31.62</v>
      </c>
      <c r="K119" s="10">
        <f t="shared" si="4"/>
        <v>19.79630178</v>
      </c>
      <c r="L119" s="10"/>
      <c r="M119" s="30"/>
      <c r="N119" s="30"/>
      <c r="O119" s="2"/>
    </row>
    <row r="120" spans="1:15" ht="12.75">
      <c r="A120" s="2">
        <v>2013</v>
      </c>
      <c r="B120" s="2">
        <v>26</v>
      </c>
      <c r="C120" s="2" t="s">
        <v>68</v>
      </c>
      <c r="D120" s="2" t="s">
        <v>25</v>
      </c>
      <c r="E120" s="3">
        <v>41</v>
      </c>
      <c r="F120" s="3">
        <v>620146</v>
      </c>
      <c r="G120" s="3">
        <v>15125</v>
      </c>
      <c r="H120" s="26">
        <v>80.8</v>
      </c>
      <c r="I120" s="2"/>
      <c r="J120" s="9">
        <v>34.75</v>
      </c>
      <c r="K120" s="10">
        <f t="shared" si="4"/>
        <v>21.5500735</v>
      </c>
      <c r="L120" s="10"/>
      <c r="M120" s="30"/>
      <c r="N120" s="30"/>
      <c r="O120" s="2"/>
    </row>
    <row r="121" spans="1:15" ht="12.75">
      <c r="A121" s="2">
        <v>2013</v>
      </c>
      <c r="B121" s="2">
        <v>27</v>
      </c>
      <c r="C121" s="2" t="s">
        <v>69</v>
      </c>
      <c r="D121" s="2" t="s">
        <v>26</v>
      </c>
      <c r="E121" s="3">
        <v>41</v>
      </c>
      <c r="F121" s="3">
        <v>616469</v>
      </c>
      <c r="G121" s="3">
        <v>15035</v>
      </c>
      <c r="H121" s="26">
        <v>80.3</v>
      </c>
      <c r="I121" s="2"/>
      <c r="J121" s="9">
        <v>48.71</v>
      </c>
      <c r="K121" s="10">
        <f t="shared" si="4"/>
        <v>30.028204990000003</v>
      </c>
      <c r="L121" s="10"/>
      <c r="M121" s="30"/>
      <c r="N121" s="30"/>
      <c r="O121" s="2"/>
    </row>
    <row r="122" spans="1:15" ht="12.75">
      <c r="A122" s="2">
        <v>2013</v>
      </c>
      <c r="B122" s="2">
        <v>28</v>
      </c>
      <c r="C122" s="2" t="s">
        <v>70</v>
      </c>
      <c r="D122" s="2" t="s">
        <v>27</v>
      </c>
      <c r="E122" s="3">
        <v>41</v>
      </c>
      <c r="F122" s="3">
        <v>606094</v>
      </c>
      <c r="G122" s="3">
        <v>14782</v>
      </c>
      <c r="H122" s="26">
        <v>67</v>
      </c>
      <c r="I122" s="2"/>
      <c r="J122" s="9">
        <v>40.1</v>
      </c>
      <c r="K122" s="10">
        <f t="shared" si="4"/>
        <v>24.304369400000002</v>
      </c>
      <c r="L122" s="10"/>
      <c r="M122" s="30"/>
      <c r="N122" s="30"/>
      <c r="O122" s="2"/>
    </row>
    <row r="123" spans="1:15" ht="12.75">
      <c r="A123" s="2">
        <v>2013</v>
      </c>
      <c r="B123" s="2">
        <v>29</v>
      </c>
      <c r="C123" s="2" t="s">
        <v>71</v>
      </c>
      <c r="D123" s="2" t="s">
        <v>28</v>
      </c>
      <c r="E123" s="3">
        <v>41</v>
      </c>
      <c r="F123" s="3">
        <v>565930</v>
      </c>
      <c r="G123" s="3">
        <v>13803</v>
      </c>
      <c r="H123" s="26">
        <v>80.3</v>
      </c>
      <c r="I123" s="2"/>
      <c r="J123" s="9">
        <v>29.85</v>
      </c>
      <c r="K123" s="10">
        <f t="shared" si="4"/>
        <v>16.8930105</v>
      </c>
      <c r="L123" s="10"/>
      <c r="M123" s="30"/>
      <c r="N123" s="30"/>
      <c r="O123" s="2"/>
    </row>
    <row r="124" spans="1:15" ht="12.75">
      <c r="A124" s="2">
        <v>2013</v>
      </c>
      <c r="B124" s="2">
        <v>30</v>
      </c>
      <c r="C124" s="2" t="s">
        <v>72</v>
      </c>
      <c r="D124" s="2" t="s">
        <v>29</v>
      </c>
      <c r="E124" s="3">
        <v>41</v>
      </c>
      <c r="F124" s="3">
        <v>563743</v>
      </c>
      <c r="G124" s="3">
        <v>13749</v>
      </c>
      <c r="H124" s="26">
        <v>79.4</v>
      </c>
      <c r="I124" s="2"/>
      <c r="J124" s="9">
        <v>43.32</v>
      </c>
      <c r="K124" s="10">
        <f t="shared" si="4"/>
        <v>24.421346760000002</v>
      </c>
      <c r="L124" s="10"/>
      <c r="M124" s="30"/>
      <c r="N124" s="30"/>
      <c r="O124" s="2"/>
    </row>
    <row r="125" spans="1:15" ht="12.75">
      <c r="A125" s="2">
        <f>A95-1</f>
        <v>2012</v>
      </c>
      <c r="B125" s="2">
        <v>1</v>
      </c>
      <c r="C125" s="2" t="s">
        <v>73</v>
      </c>
      <c r="D125" s="2" t="s">
        <v>0</v>
      </c>
      <c r="E125" s="3">
        <v>33</v>
      </c>
      <c r="F125" s="3">
        <v>731326</v>
      </c>
      <c r="G125" s="3">
        <v>22161</v>
      </c>
      <c r="H125" s="26">
        <v>105.9</v>
      </c>
      <c r="I125" s="2"/>
      <c r="J125" s="9">
        <v>68.37</v>
      </c>
      <c r="K125" s="10">
        <f t="shared" si="4"/>
        <v>50.000758620000006</v>
      </c>
      <c r="L125" s="10"/>
      <c r="M125" s="31">
        <v>47</v>
      </c>
      <c r="N125" s="30">
        <f aca="true" t="shared" si="5" ref="N125:N156">M125-K125</f>
        <v>-3.0007586200000063</v>
      </c>
      <c r="O125" s="11">
        <f aca="true" t="shared" si="6" ref="O125:O156">N125/K125</f>
        <v>-0.06001426183961378</v>
      </c>
    </row>
    <row r="126" spans="1:15" ht="12.75">
      <c r="A126" s="2">
        <f aca="true" t="shared" si="7" ref="A126:A189">A96-1</f>
        <v>2012</v>
      </c>
      <c r="B126" s="2">
        <v>2</v>
      </c>
      <c r="C126" s="2" t="s">
        <v>74</v>
      </c>
      <c r="D126" s="2" t="s">
        <v>3</v>
      </c>
      <c r="E126" s="3">
        <v>33</v>
      </c>
      <c r="F126" s="3">
        <v>676384</v>
      </c>
      <c r="G126" s="3">
        <v>20496</v>
      </c>
      <c r="H126" s="26">
        <v>102.6</v>
      </c>
      <c r="I126" s="2"/>
      <c r="J126" s="9">
        <v>48.4</v>
      </c>
      <c r="K126" s="10">
        <f t="shared" si="4"/>
        <v>32.7369856</v>
      </c>
      <c r="L126" s="10"/>
      <c r="M126" s="31">
        <v>31</v>
      </c>
      <c r="N126" s="30">
        <f t="shared" si="5"/>
        <v>-1.736985599999997</v>
      </c>
      <c r="O126" s="11">
        <f t="shared" si="6"/>
        <v>-0.053058813087543316</v>
      </c>
    </row>
    <row r="127" spans="1:15" ht="12.75">
      <c r="A127" s="2">
        <f t="shared" si="7"/>
        <v>2012</v>
      </c>
      <c r="B127" s="2">
        <v>3</v>
      </c>
      <c r="C127" s="2" t="s">
        <v>75</v>
      </c>
      <c r="D127" s="2" t="s">
        <v>1</v>
      </c>
      <c r="E127" s="3">
        <v>33</v>
      </c>
      <c r="F127" s="3">
        <v>671050</v>
      </c>
      <c r="G127" s="3">
        <v>20334</v>
      </c>
      <c r="H127" s="26">
        <v>105.9</v>
      </c>
      <c r="I127" s="2"/>
      <c r="J127" s="9">
        <v>49.45</v>
      </c>
      <c r="K127" s="10">
        <f aca="true" t="shared" si="8" ref="K127:K158">J127*F127/1000000</f>
        <v>33.183422500000006</v>
      </c>
      <c r="L127" s="10"/>
      <c r="M127" s="31">
        <v>35</v>
      </c>
      <c r="N127" s="30">
        <f t="shared" si="5"/>
        <v>1.816577499999994</v>
      </c>
      <c r="O127" s="11">
        <f t="shared" si="6"/>
        <v>0.05474352442096633</v>
      </c>
    </row>
    <row r="128" spans="1:15" ht="12.75">
      <c r="A128" s="2">
        <f t="shared" si="7"/>
        <v>2012</v>
      </c>
      <c r="B128" s="2">
        <v>4</v>
      </c>
      <c r="C128" s="2" t="s">
        <v>76</v>
      </c>
      <c r="D128" s="2" t="s">
        <v>2</v>
      </c>
      <c r="E128" s="3">
        <v>33</v>
      </c>
      <c r="F128" s="3">
        <v>657855</v>
      </c>
      <c r="G128" s="3">
        <v>19935</v>
      </c>
      <c r="H128" s="26">
        <v>101.7</v>
      </c>
      <c r="I128" s="2"/>
      <c r="J128" s="9">
        <v>67</v>
      </c>
      <c r="K128" s="10">
        <f t="shared" si="8"/>
        <v>44.076285</v>
      </c>
      <c r="L128" s="10"/>
      <c r="M128" s="31">
        <v>61</v>
      </c>
      <c r="N128" s="30">
        <f t="shared" si="5"/>
        <v>16.923715</v>
      </c>
      <c r="O128" s="11">
        <f t="shared" si="6"/>
        <v>0.38396418845190794</v>
      </c>
    </row>
    <row r="129" spans="1:15" ht="12.75">
      <c r="A129" s="2">
        <f t="shared" si="7"/>
        <v>2012</v>
      </c>
      <c r="B129" s="2">
        <v>5</v>
      </c>
      <c r="C129" s="2" t="s">
        <v>77</v>
      </c>
      <c r="D129" s="2" t="s">
        <v>6</v>
      </c>
      <c r="E129" s="3">
        <v>33</v>
      </c>
      <c r="F129" s="3">
        <v>652179</v>
      </c>
      <c r="G129" s="3">
        <v>19763</v>
      </c>
      <c r="H129" s="26">
        <v>100</v>
      </c>
      <c r="I129" s="2"/>
      <c r="J129" s="9">
        <v>117.47</v>
      </c>
      <c r="K129" s="10">
        <f t="shared" si="8"/>
        <v>76.61146713</v>
      </c>
      <c r="L129" s="10"/>
      <c r="M129" s="31">
        <v>94</v>
      </c>
      <c r="N129" s="30">
        <f t="shared" si="5"/>
        <v>17.388532870000006</v>
      </c>
      <c r="O129" s="11">
        <f t="shared" si="6"/>
        <v>0.22697036777136587</v>
      </c>
    </row>
    <row r="130" spans="1:15" ht="12.75">
      <c r="A130" s="2">
        <f t="shared" si="7"/>
        <v>2012</v>
      </c>
      <c r="B130" s="2">
        <v>6</v>
      </c>
      <c r="C130" s="2" t="s">
        <v>78</v>
      </c>
      <c r="D130" s="2" t="s">
        <v>8</v>
      </c>
      <c r="E130" s="3">
        <v>33</v>
      </c>
      <c r="F130" s="3">
        <v>637124</v>
      </c>
      <c r="G130" s="3">
        <v>19306</v>
      </c>
      <c r="H130" s="26">
        <v>97</v>
      </c>
      <c r="I130" s="2"/>
      <c r="J130" s="9">
        <v>42.1</v>
      </c>
      <c r="K130" s="10">
        <f t="shared" si="8"/>
        <v>26.8229204</v>
      </c>
      <c r="L130" s="10"/>
      <c r="M130" s="31">
        <v>31</v>
      </c>
      <c r="N130" s="30">
        <f t="shared" si="5"/>
        <v>4.177079599999999</v>
      </c>
      <c r="O130" s="11">
        <f t="shared" si="6"/>
        <v>0.15572799448042202</v>
      </c>
    </row>
    <row r="131" spans="1:15" ht="12.75">
      <c r="A131" s="2">
        <f t="shared" si="7"/>
        <v>2012</v>
      </c>
      <c r="B131" s="2">
        <v>7</v>
      </c>
      <c r="C131" s="2" t="s">
        <v>79</v>
      </c>
      <c r="D131" s="2" t="s">
        <v>5</v>
      </c>
      <c r="E131" s="3">
        <v>33</v>
      </c>
      <c r="F131" s="3">
        <v>634237</v>
      </c>
      <c r="G131" s="3">
        <v>19219</v>
      </c>
      <c r="H131" s="26">
        <v>100.8</v>
      </c>
      <c r="I131" s="2"/>
      <c r="J131" s="9">
        <v>51.47</v>
      </c>
      <c r="K131" s="10">
        <f t="shared" si="8"/>
        <v>32.64417839</v>
      </c>
      <c r="L131" s="10"/>
      <c r="M131" s="31">
        <v>29</v>
      </c>
      <c r="N131" s="30">
        <f t="shared" si="5"/>
        <v>-3.6441783900000004</v>
      </c>
      <c r="O131" s="11">
        <f t="shared" si="6"/>
        <v>-0.11163333156874101</v>
      </c>
    </row>
    <row r="132" spans="1:15" ht="12.75">
      <c r="A132" s="2">
        <f t="shared" si="7"/>
        <v>2012</v>
      </c>
      <c r="B132" s="2">
        <v>8</v>
      </c>
      <c r="C132" s="2" t="s">
        <v>80</v>
      </c>
      <c r="D132" s="2" t="s">
        <v>7</v>
      </c>
      <c r="E132" s="3">
        <v>33</v>
      </c>
      <c r="F132" s="3">
        <v>626901</v>
      </c>
      <c r="G132" s="3">
        <v>18997</v>
      </c>
      <c r="H132" s="26">
        <v>99.7</v>
      </c>
      <c r="I132" s="2"/>
      <c r="J132" s="9">
        <v>99.25</v>
      </c>
      <c r="K132" s="10">
        <f t="shared" si="8"/>
        <v>62.21992425</v>
      </c>
      <c r="L132" s="10"/>
      <c r="M132" s="31">
        <v>74</v>
      </c>
      <c r="N132" s="30">
        <f t="shared" si="5"/>
        <v>11.780075750000002</v>
      </c>
      <c r="O132" s="11">
        <f t="shared" si="6"/>
        <v>0.18932963824686755</v>
      </c>
    </row>
    <row r="133" spans="1:15" ht="12.75">
      <c r="A133" s="2">
        <f t="shared" si="7"/>
        <v>2012</v>
      </c>
      <c r="B133" s="2">
        <v>9</v>
      </c>
      <c r="C133" s="2" t="s">
        <v>81</v>
      </c>
      <c r="D133" s="2" t="s">
        <v>14</v>
      </c>
      <c r="E133" s="3">
        <v>33</v>
      </c>
      <c r="F133" s="3">
        <v>623587</v>
      </c>
      <c r="G133" s="3">
        <v>18896</v>
      </c>
      <c r="H133" s="26">
        <v>102.1</v>
      </c>
      <c r="I133" s="2"/>
      <c r="J133" s="9">
        <v>43.65</v>
      </c>
      <c r="K133" s="10">
        <f t="shared" si="8"/>
        <v>27.219572550000002</v>
      </c>
      <c r="L133" s="10"/>
      <c r="M133" s="31">
        <v>35</v>
      </c>
      <c r="N133" s="30">
        <f t="shared" si="5"/>
        <v>7.780427449999998</v>
      </c>
      <c r="O133" s="11">
        <f t="shared" si="6"/>
        <v>0.28583944276523904</v>
      </c>
    </row>
    <row r="134" spans="1:15" ht="12.75">
      <c r="A134" s="2">
        <f t="shared" si="7"/>
        <v>2012</v>
      </c>
      <c r="B134" s="2">
        <v>10</v>
      </c>
      <c r="C134" s="2" t="s">
        <v>82</v>
      </c>
      <c r="D134" s="2" t="s">
        <v>4</v>
      </c>
      <c r="E134" s="3">
        <v>33</v>
      </c>
      <c r="F134" s="3">
        <v>622311</v>
      </c>
      <c r="G134" s="3">
        <v>18857</v>
      </c>
      <c r="H134" s="26">
        <v>96.2</v>
      </c>
      <c r="I134" s="2"/>
      <c r="J134" s="9">
        <v>34.13</v>
      </c>
      <c r="K134" s="10">
        <f t="shared" si="8"/>
        <v>21.239474430000005</v>
      </c>
      <c r="L134" s="10"/>
      <c r="M134" s="31">
        <v>31</v>
      </c>
      <c r="N134" s="30">
        <f t="shared" si="5"/>
        <v>9.760525569999995</v>
      </c>
      <c r="O134" s="11">
        <f t="shared" si="6"/>
        <v>0.4595464733446322</v>
      </c>
    </row>
    <row r="135" spans="1:15" ht="12.75">
      <c r="A135" s="2">
        <f t="shared" si="7"/>
        <v>2012</v>
      </c>
      <c r="B135" s="2">
        <v>11</v>
      </c>
      <c r="C135" s="2" t="s">
        <v>83</v>
      </c>
      <c r="D135" s="2" t="s">
        <v>9</v>
      </c>
      <c r="E135" s="3">
        <v>33</v>
      </c>
      <c r="F135" s="3">
        <v>614592</v>
      </c>
      <c r="G135" s="3">
        <v>18624</v>
      </c>
      <c r="H135" s="26">
        <v>100</v>
      </c>
      <c r="I135" s="2"/>
      <c r="J135" s="9">
        <v>68.55</v>
      </c>
      <c r="K135" s="10">
        <f t="shared" si="8"/>
        <v>42.1302816</v>
      </c>
      <c r="L135" s="10"/>
      <c r="M135" s="31">
        <v>58</v>
      </c>
      <c r="N135" s="30">
        <f t="shared" si="5"/>
        <v>15.869718399999996</v>
      </c>
      <c r="O135" s="11">
        <f t="shared" si="6"/>
        <v>0.3766819920804896</v>
      </c>
    </row>
    <row r="136" spans="1:15" ht="12.75">
      <c r="A136" s="2">
        <f t="shared" si="7"/>
        <v>2012</v>
      </c>
      <c r="B136" s="2">
        <v>12</v>
      </c>
      <c r="C136" s="2" t="s">
        <v>84</v>
      </c>
      <c r="D136" s="2" t="s">
        <v>10</v>
      </c>
      <c r="E136" s="3">
        <v>33</v>
      </c>
      <c r="F136" s="3">
        <v>607095</v>
      </c>
      <c r="G136" s="3">
        <v>18396</v>
      </c>
      <c r="H136" s="26">
        <v>99</v>
      </c>
      <c r="I136" s="2"/>
      <c r="J136" s="9">
        <v>58.45</v>
      </c>
      <c r="K136" s="10">
        <f t="shared" si="8"/>
        <v>35.48470275</v>
      </c>
      <c r="L136" s="10"/>
      <c r="M136" s="31">
        <v>48</v>
      </c>
      <c r="N136" s="30">
        <f t="shared" si="5"/>
        <v>12.515297250000003</v>
      </c>
      <c r="O136" s="11">
        <f t="shared" si="6"/>
        <v>0.35269556400609847</v>
      </c>
    </row>
    <row r="137" spans="1:15" ht="12.75">
      <c r="A137" s="2">
        <f t="shared" si="7"/>
        <v>2012</v>
      </c>
      <c r="B137" s="2">
        <v>13</v>
      </c>
      <c r="C137" s="2" t="s">
        <v>85</v>
      </c>
      <c r="D137" s="2" t="s">
        <v>11</v>
      </c>
      <c r="E137" s="3">
        <v>33</v>
      </c>
      <c r="F137" s="3">
        <v>600699</v>
      </c>
      <c r="G137" s="3">
        <v>18203</v>
      </c>
      <c r="H137" s="26">
        <v>100</v>
      </c>
      <c r="I137" s="2"/>
      <c r="J137" s="9">
        <v>47.15</v>
      </c>
      <c r="K137" s="10">
        <f t="shared" si="8"/>
        <v>28.322957849999998</v>
      </c>
      <c r="L137" s="10"/>
      <c r="M137" s="31">
        <v>43</v>
      </c>
      <c r="N137" s="30">
        <f t="shared" si="5"/>
        <v>14.677042150000002</v>
      </c>
      <c r="O137" s="11">
        <f t="shared" si="6"/>
        <v>0.5182030149439354</v>
      </c>
    </row>
    <row r="138" spans="1:15" ht="12.75">
      <c r="A138" s="2">
        <f t="shared" si="7"/>
        <v>2012</v>
      </c>
      <c r="B138" s="2">
        <v>14</v>
      </c>
      <c r="C138" s="2" t="s">
        <v>86</v>
      </c>
      <c r="D138" s="2" t="s">
        <v>16</v>
      </c>
      <c r="E138" s="3">
        <v>33</v>
      </c>
      <c r="F138" s="3">
        <v>577597</v>
      </c>
      <c r="G138" s="3">
        <v>17502</v>
      </c>
      <c r="H138" s="26">
        <v>86.1</v>
      </c>
      <c r="I138" s="2"/>
      <c r="J138" s="9">
        <v>39.25</v>
      </c>
      <c r="K138" s="10">
        <f t="shared" si="8"/>
        <v>22.67068225</v>
      </c>
      <c r="L138" s="10"/>
      <c r="M138" s="31">
        <v>26</v>
      </c>
      <c r="N138" s="30">
        <f t="shared" si="5"/>
        <v>3.3293177500000013</v>
      </c>
      <c r="O138" s="11">
        <f t="shared" si="6"/>
        <v>0.14685564877519297</v>
      </c>
    </row>
    <row r="139" spans="1:15" ht="12.75">
      <c r="A139" s="2">
        <f t="shared" si="7"/>
        <v>2012</v>
      </c>
      <c r="B139" s="2">
        <v>15</v>
      </c>
      <c r="C139" s="2" t="s">
        <v>87</v>
      </c>
      <c r="D139" s="2" t="s">
        <v>20</v>
      </c>
      <c r="E139" s="3">
        <v>33</v>
      </c>
      <c r="F139" s="3">
        <v>577197</v>
      </c>
      <c r="G139" s="3">
        <v>17490</v>
      </c>
      <c r="H139" s="26">
        <v>90.4</v>
      </c>
      <c r="I139" s="2"/>
      <c r="J139" s="9">
        <v>31.5</v>
      </c>
      <c r="K139" s="10">
        <f t="shared" si="8"/>
        <v>18.1817055</v>
      </c>
      <c r="L139" s="10"/>
      <c r="M139" s="31">
        <v>16</v>
      </c>
      <c r="N139" s="30">
        <f t="shared" si="5"/>
        <v>-2.1817054999999996</v>
      </c>
      <c r="O139" s="11">
        <f t="shared" si="6"/>
        <v>-0.11999454616619985</v>
      </c>
    </row>
    <row r="140" spans="1:15" ht="12.75">
      <c r="A140" s="2">
        <f t="shared" si="7"/>
        <v>2012</v>
      </c>
      <c r="B140" s="2">
        <v>16</v>
      </c>
      <c r="C140" s="2" t="s">
        <v>88</v>
      </c>
      <c r="D140" s="2" t="s">
        <v>13</v>
      </c>
      <c r="E140" s="3">
        <v>33</v>
      </c>
      <c r="F140" s="3">
        <v>561966</v>
      </c>
      <c r="G140" s="3">
        <v>17029</v>
      </c>
      <c r="H140" s="26">
        <v>88.9</v>
      </c>
      <c r="I140" s="2"/>
      <c r="J140" s="9">
        <v>47.3</v>
      </c>
      <c r="K140" s="10">
        <f t="shared" si="8"/>
        <v>26.580991799999996</v>
      </c>
      <c r="L140" s="10"/>
      <c r="M140" s="31">
        <v>26</v>
      </c>
      <c r="N140" s="30">
        <f t="shared" si="5"/>
        <v>-0.5809917999999961</v>
      </c>
      <c r="O140" s="11">
        <f t="shared" si="6"/>
        <v>-0.02185741617060339</v>
      </c>
    </row>
    <row r="141" spans="1:15" ht="12.75">
      <c r="A141" s="2">
        <f t="shared" si="7"/>
        <v>2012</v>
      </c>
      <c r="B141" s="2">
        <v>17</v>
      </c>
      <c r="C141" s="2" t="s">
        <v>89</v>
      </c>
      <c r="D141" s="2" t="s">
        <v>12</v>
      </c>
      <c r="E141" s="3">
        <v>33</v>
      </c>
      <c r="F141" s="3">
        <v>555584</v>
      </c>
      <c r="G141" s="3">
        <v>16835</v>
      </c>
      <c r="H141" s="26">
        <v>85</v>
      </c>
      <c r="I141" s="2"/>
      <c r="J141" s="9">
        <v>46.98</v>
      </c>
      <c r="K141" s="10">
        <f t="shared" si="8"/>
        <v>26.101336319999998</v>
      </c>
      <c r="L141" s="10"/>
      <c r="M141" s="31">
        <v>31</v>
      </c>
      <c r="N141" s="30">
        <f t="shared" si="5"/>
        <v>4.898663680000002</v>
      </c>
      <c r="O141" s="11">
        <f t="shared" si="6"/>
        <v>0.18767865445442458</v>
      </c>
    </row>
    <row r="142" spans="1:15" ht="12.75">
      <c r="A142" s="2">
        <f t="shared" si="7"/>
        <v>2012</v>
      </c>
      <c r="B142" s="2">
        <v>18</v>
      </c>
      <c r="C142" s="2" t="s">
        <v>90</v>
      </c>
      <c r="D142" s="2" t="s">
        <v>19</v>
      </c>
      <c r="E142" s="3">
        <v>33</v>
      </c>
      <c r="F142" s="3">
        <v>552038</v>
      </c>
      <c r="G142" s="3">
        <v>16728</v>
      </c>
      <c r="H142" s="26">
        <v>82.9</v>
      </c>
      <c r="I142" s="2"/>
      <c r="J142" s="9">
        <v>23.64</v>
      </c>
      <c r="K142" s="10">
        <f t="shared" si="8"/>
        <v>13.05017832</v>
      </c>
      <c r="L142" s="10"/>
      <c r="M142" s="31">
        <v>19</v>
      </c>
      <c r="N142" s="30">
        <f t="shared" si="5"/>
        <v>5.9498216799999994</v>
      </c>
      <c r="O142" s="11">
        <f t="shared" si="6"/>
        <v>0.45591880310797156</v>
      </c>
    </row>
    <row r="143" spans="1:15" ht="12.75">
      <c r="A143" s="2">
        <f t="shared" si="7"/>
        <v>2012</v>
      </c>
      <c r="B143" s="2">
        <v>19</v>
      </c>
      <c r="C143" s="2" t="s">
        <v>91</v>
      </c>
      <c r="D143" s="2" t="s">
        <v>21</v>
      </c>
      <c r="E143" s="3">
        <v>33</v>
      </c>
      <c r="F143" s="3">
        <v>525577</v>
      </c>
      <c r="G143" s="3">
        <v>15926</v>
      </c>
      <c r="H143" s="26">
        <v>77.5</v>
      </c>
      <c r="I143" s="2"/>
      <c r="J143" s="9">
        <v>48.62</v>
      </c>
      <c r="K143" s="10">
        <f t="shared" si="8"/>
        <v>25.553553739999998</v>
      </c>
      <c r="L143" s="10"/>
      <c r="M143" s="31">
        <v>24</v>
      </c>
      <c r="N143" s="30">
        <f t="shared" si="5"/>
        <v>-1.5535537399999981</v>
      </c>
      <c r="O143" s="11">
        <f t="shared" si="6"/>
        <v>-0.060795995570986215</v>
      </c>
    </row>
    <row r="144" spans="1:15" ht="12.75">
      <c r="A144" s="2">
        <f t="shared" si="7"/>
        <v>2012</v>
      </c>
      <c r="B144" s="2">
        <v>20</v>
      </c>
      <c r="C144" s="2" t="s">
        <v>92</v>
      </c>
      <c r="D144" s="2" t="s">
        <v>18</v>
      </c>
      <c r="E144" s="3">
        <v>33</v>
      </c>
      <c r="F144" s="3">
        <v>518256</v>
      </c>
      <c r="G144" s="3">
        <v>15704</v>
      </c>
      <c r="H144" s="26">
        <v>86.7</v>
      </c>
      <c r="I144" s="2"/>
      <c r="J144" s="9">
        <v>22.95</v>
      </c>
      <c r="K144" s="10">
        <f t="shared" si="8"/>
        <v>11.8939752</v>
      </c>
      <c r="L144" s="10"/>
      <c r="M144" s="31">
        <v>15</v>
      </c>
      <c r="N144" s="30">
        <f t="shared" si="5"/>
        <v>3.1060248</v>
      </c>
      <c r="O144" s="11">
        <f t="shared" si="6"/>
        <v>0.2611427002134661</v>
      </c>
    </row>
    <row r="145" spans="1:15" ht="12.75">
      <c r="A145" s="2">
        <f t="shared" si="7"/>
        <v>2012</v>
      </c>
      <c r="B145" s="2">
        <v>21</v>
      </c>
      <c r="C145" s="2" t="s">
        <v>93</v>
      </c>
      <c r="D145" s="2" t="s">
        <v>22</v>
      </c>
      <c r="E145" s="3">
        <v>33</v>
      </c>
      <c r="F145" s="3">
        <v>514718</v>
      </c>
      <c r="G145" s="3">
        <v>15597</v>
      </c>
      <c r="H145" s="26">
        <v>84.7</v>
      </c>
      <c r="I145" s="2"/>
      <c r="J145" s="9">
        <v>60.63</v>
      </c>
      <c r="K145" s="10">
        <f t="shared" si="8"/>
        <v>31.20735234</v>
      </c>
      <c r="L145" s="10"/>
      <c r="M145" s="31">
        <v>28</v>
      </c>
      <c r="N145" s="30">
        <f t="shared" si="5"/>
        <v>-3.20735234</v>
      </c>
      <c r="O145" s="11">
        <f t="shared" si="6"/>
        <v>-0.10277553523465618</v>
      </c>
    </row>
    <row r="146" spans="1:15" ht="12.75">
      <c r="A146" s="2">
        <f t="shared" si="7"/>
        <v>2012</v>
      </c>
      <c r="B146" s="2">
        <v>22</v>
      </c>
      <c r="C146" s="2" t="s">
        <v>94</v>
      </c>
      <c r="D146" s="2" t="s">
        <v>17</v>
      </c>
      <c r="E146" s="3">
        <v>33</v>
      </c>
      <c r="F146" s="3">
        <v>506994</v>
      </c>
      <c r="G146" s="3">
        <v>15363</v>
      </c>
      <c r="H146" s="26">
        <v>85.1</v>
      </c>
      <c r="I146" s="2"/>
      <c r="J146" s="9">
        <v>41</v>
      </c>
      <c r="K146" s="10">
        <f t="shared" si="8"/>
        <v>20.786754</v>
      </c>
      <c r="L146" s="10"/>
      <c r="M146" s="31">
        <v>28</v>
      </c>
      <c r="N146" s="30">
        <f t="shared" si="5"/>
        <v>7.213246000000002</v>
      </c>
      <c r="O146" s="11">
        <f t="shared" si="6"/>
        <v>0.3470116594442789</v>
      </c>
    </row>
    <row r="147" spans="1:15" ht="12.75">
      <c r="A147" s="2">
        <f t="shared" si="7"/>
        <v>2012</v>
      </c>
      <c r="B147" s="2">
        <v>23</v>
      </c>
      <c r="C147" s="2" t="s">
        <v>95</v>
      </c>
      <c r="D147" s="2" t="s">
        <v>25</v>
      </c>
      <c r="E147" s="3">
        <v>33</v>
      </c>
      <c r="F147" s="3">
        <v>501593</v>
      </c>
      <c r="G147" s="3">
        <v>15199</v>
      </c>
      <c r="H147" s="26">
        <v>81.2</v>
      </c>
      <c r="I147" s="2"/>
      <c r="J147" s="9">
        <v>36.13</v>
      </c>
      <c r="K147" s="10">
        <f t="shared" si="8"/>
        <v>18.12255509</v>
      </c>
      <c r="L147" s="10"/>
      <c r="M147" s="31">
        <v>17</v>
      </c>
      <c r="N147" s="30">
        <f t="shared" si="5"/>
        <v>-1.1225550899999988</v>
      </c>
      <c r="O147" s="11">
        <f t="shared" si="6"/>
        <v>-0.06194242944359558</v>
      </c>
    </row>
    <row r="148" spans="1:15" ht="12.75">
      <c r="A148" s="2">
        <f t="shared" si="7"/>
        <v>2012</v>
      </c>
      <c r="B148" s="2">
        <v>24</v>
      </c>
      <c r="C148" s="2" t="s">
        <v>96</v>
      </c>
      <c r="D148" s="2" t="s">
        <v>28</v>
      </c>
      <c r="E148" s="3">
        <v>33</v>
      </c>
      <c r="F148" s="3">
        <v>498618</v>
      </c>
      <c r="G148" s="3">
        <v>15109</v>
      </c>
      <c r="H148" s="26">
        <v>88.4</v>
      </c>
      <c r="I148" s="2"/>
      <c r="J148" s="9">
        <v>30.49</v>
      </c>
      <c r="K148" s="10">
        <f t="shared" si="8"/>
        <v>15.202862819999998</v>
      </c>
      <c r="L148" s="10"/>
      <c r="M148" s="31">
        <v>22</v>
      </c>
      <c r="N148" s="30">
        <f t="shared" si="5"/>
        <v>6.797137180000002</v>
      </c>
      <c r="O148" s="11">
        <f t="shared" si="6"/>
        <v>0.4470958700658724</v>
      </c>
    </row>
    <row r="149" spans="1:15" ht="12.75">
      <c r="A149" s="2">
        <f t="shared" si="7"/>
        <v>2012</v>
      </c>
      <c r="B149" s="2">
        <v>25</v>
      </c>
      <c r="C149" s="2" t="s">
        <v>97</v>
      </c>
      <c r="D149" s="2" t="s">
        <v>23</v>
      </c>
      <c r="E149" s="3">
        <v>33</v>
      </c>
      <c r="F149" s="3">
        <v>486984</v>
      </c>
      <c r="G149" s="3">
        <v>14757</v>
      </c>
      <c r="H149" s="26">
        <v>77.4</v>
      </c>
      <c r="I149" s="2"/>
      <c r="J149" s="9">
        <v>29.27</v>
      </c>
      <c r="K149" s="10">
        <f t="shared" si="8"/>
        <v>14.25402168</v>
      </c>
      <c r="L149" s="10"/>
      <c r="M149" s="31">
        <v>14</v>
      </c>
      <c r="N149" s="30">
        <f t="shared" si="5"/>
        <v>-0.25402167999999925</v>
      </c>
      <c r="O149" s="11">
        <f t="shared" si="6"/>
        <v>-0.01782105329308011</v>
      </c>
    </row>
    <row r="150" spans="1:15" ht="12.75">
      <c r="A150" s="2">
        <f t="shared" si="7"/>
        <v>2012</v>
      </c>
      <c r="B150" s="2">
        <v>26</v>
      </c>
      <c r="C150" s="2" t="s">
        <v>98</v>
      </c>
      <c r="D150" s="2" t="s">
        <v>26</v>
      </c>
      <c r="E150" s="3">
        <v>33</v>
      </c>
      <c r="F150" s="3">
        <v>485717</v>
      </c>
      <c r="G150" s="3">
        <v>14718</v>
      </c>
      <c r="H150" s="26">
        <v>78.6</v>
      </c>
      <c r="I150" s="2"/>
      <c r="J150" s="9">
        <v>46</v>
      </c>
      <c r="K150" s="10">
        <f t="shared" si="8"/>
        <v>22.342982</v>
      </c>
      <c r="L150" s="10"/>
      <c r="M150" s="31">
        <v>14</v>
      </c>
      <c r="N150" s="30">
        <f t="shared" si="5"/>
        <v>-8.342982</v>
      </c>
      <c r="O150" s="11">
        <f t="shared" si="6"/>
        <v>-0.37340503608694664</v>
      </c>
    </row>
    <row r="151" spans="1:15" ht="12.75">
      <c r="A151" s="2">
        <f t="shared" si="7"/>
        <v>2012</v>
      </c>
      <c r="B151" s="2">
        <v>27</v>
      </c>
      <c r="C151" s="2" t="s">
        <v>99</v>
      </c>
      <c r="D151" s="2" t="s">
        <v>29</v>
      </c>
      <c r="E151" s="3">
        <v>33</v>
      </c>
      <c r="F151" s="3">
        <v>478764</v>
      </c>
      <c r="G151" s="3">
        <v>14508</v>
      </c>
      <c r="H151" s="26">
        <v>83.8</v>
      </c>
      <c r="I151" s="2"/>
      <c r="J151" s="9">
        <v>48.17</v>
      </c>
      <c r="K151" s="10">
        <f t="shared" si="8"/>
        <v>23.062061879999998</v>
      </c>
      <c r="L151" s="10"/>
      <c r="M151" s="31">
        <v>18</v>
      </c>
      <c r="N151" s="30">
        <f t="shared" si="5"/>
        <v>-5.062061879999998</v>
      </c>
      <c r="O151" s="11">
        <f t="shared" si="6"/>
        <v>-0.2194973678563384</v>
      </c>
    </row>
    <row r="152" spans="1:15" ht="12.75">
      <c r="A152" s="2">
        <f t="shared" si="7"/>
        <v>2012</v>
      </c>
      <c r="B152" s="2">
        <v>28</v>
      </c>
      <c r="C152" s="2" t="s">
        <v>100</v>
      </c>
      <c r="D152" s="2" t="s">
        <v>27</v>
      </c>
      <c r="E152" s="3">
        <v>33</v>
      </c>
      <c r="F152" s="3">
        <v>475638</v>
      </c>
      <c r="G152" s="3">
        <v>14413</v>
      </c>
      <c r="H152" s="26">
        <v>65.3</v>
      </c>
      <c r="I152" s="2"/>
      <c r="J152" s="9">
        <v>41.26</v>
      </c>
      <c r="K152" s="10">
        <f t="shared" si="8"/>
        <v>19.624823879999997</v>
      </c>
      <c r="L152" s="10"/>
      <c r="M152" s="31">
        <v>15</v>
      </c>
      <c r="N152" s="30">
        <f t="shared" si="5"/>
        <v>-4.6248238799999974</v>
      </c>
      <c r="O152" s="11">
        <f t="shared" si="6"/>
        <v>-0.2356619304346082</v>
      </c>
    </row>
    <row r="153" spans="1:15" ht="12.75">
      <c r="A153" s="2">
        <f t="shared" si="7"/>
        <v>2012</v>
      </c>
      <c r="B153" s="2">
        <v>29</v>
      </c>
      <c r="C153" s="2" t="s">
        <v>101</v>
      </c>
      <c r="D153" s="2" t="s">
        <v>24</v>
      </c>
      <c r="E153" s="3">
        <v>33</v>
      </c>
      <c r="F153" s="3">
        <v>467561</v>
      </c>
      <c r="G153" s="3">
        <v>14168</v>
      </c>
      <c r="H153" s="26">
        <v>78</v>
      </c>
      <c r="I153" s="2"/>
      <c r="J153" s="9">
        <v>30.59</v>
      </c>
      <c r="K153" s="10">
        <f t="shared" si="8"/>
        <v>14.30269099</v>
      </c>
      <c r="L153" s="10"/>
      <c r="M153" s="31">
        <v>15</v>
      </c>
      <c r="N153" s="30">
        <f t="shared" si="5"/>
        <v>0.6973090099999997</v>
      </c>
      <c r="O153" s="11">
        <f t="shared" si="6"/>
        <v>0.0487536933076116</v>
      </c>
    </row>
    <row r="154" spans="1:15" ht="12.75">
      <c r="A154" s="2">
        <f t="shared" si="7"/>
        <v>2012</v>
      </c>
      <c r="B154" s="2">
        <v>30</v>
      </c>
      <c r="C154" s="2" t="s">
        <v>102</v>
      </c>
      <c r="D154" s="2" t="s">
        <v>15</v>
      </c>
      <c r="E154" s="3">
        <v>33</v>
      </c>
      <c r="F154" s="3">
        <v>460719</v>
      </c>
      <c r="G154" s="3">
        <v>13961</v>
      </c>
      <c r="H154" s="26">
        <v>75.5</v>
      </c>
      <c r="I154" s="2"/>
      <c r="J154" s="9">
        <v>37.06</v>
      </c>
      <c r="K154" s="10">
        <f t="shared" si="8"/>
        <v>17.07424614</v>
      </c>
      <c r="L154" s="10"/>
      <c r="M154" s="31">
        <v>14</v>
      </c>
      <c r="N154" s="30">
        <f t="shared" si="5"/>
        <v>-3.0742461399999996</v>
      </c>
      <c r="O154" s="11">
        <f t="shared" si="6"/>
        <v>-0.18005164707084395</v>
      </c>
    </row>
    <row r="155" spans="1:15" ht="12.75">
      <c r="A155" s="2">
        <f t="shared" si="7"/>
        <v>2011</v>
      </c>
      <c r="B155" s="2">
        <v>1</v>
      </c>
      <c r="C155" s="2" t="s">
        <v>103</v>
      </c>
      <c r="D155" s="2" t="s">
        <v>0</v>
      </c>
      <c r="E155" s="3">
        <v>41</v>
      </c>
      <c r="F155" s="3">
        <v>893462</v>
      </c>
      <c r="G155" s="3">
        <v>21791</v>
      </c>
      <c r="H155" s="26">
        <v>104.2</v>
      </c>
      <c r="I155" s="2"/>
      <c r="J155" s="9">
        <v>64.25</v>
      </c>
      <c r="K155" s="10">
        <f t="shared" si="8"/>
        <v>57.4049335</v>
      </c>
      <c r="L155" s="10"/>
      <c r="M155" s="31">
        <v>63</v>
      </c>
      <c r="N155" s="30">
        <f t="shared" si="5"/>
        <v>5.5950665000000015</v>
      </c>
      <c r="O155" s="11">
        <f t="shared" si="6"/>
        <v>0.09746664892486988</v>
      </c>
    </row>
    <row r="156" spans="1:15" ht="12.75">
      <c r="A156" s="2">
        <f t="shared" si="7"/>
        <v>2011</v>
      </c>
      <c r="B156" s="2">
        <v>2</v>
      </c>
      <c r="C156" s="2" t="s">
        <v>104</v>
      </c>
      <c r="D156" s="2" t="s">
        <v>3</v>
      </c>
      <c r="E156" s="3">
        <v>41</v>
      </c>
      <c r="F156" s="3">
        <v>840924</v>
      </c>
      <c r="G156" s="3">
        <v>20510</v>
      </c>
      <c r="H156" s="26">
        <v>102.7</v>
      </c>
      <c r="I156" s="2"/>
      <c r="J156" s="9">
        <v>50.62</v>
      </c>
      <c r="K156" s="10">
        <f t="shared" si="8"/>
        <v>42.56757287999999</v>
      </c>
      <c r="L156" s="10"/>
      <c r="M156" s="31">
        <v>43</v>
      </c>
      <c r="N156" s="30">
        <f t="shared" si="5"/>
        <v>0.43242712000000694</v>
      </c>
      <c r="O156" s="11">
        <f t="shared" si="6"/>
        <v>0.010158604090936533</v>
      </c>
    </row>
    <row r="157" spans="1:15" ht="12.75">
      <c r="A157" s="2">
        <f t="shared" si="7"/>
        <v>2011</v>
      </c>
      <c r="B157" s="2">
        <v>3</v>
      </c>
      <c r="C157" s="2" t="s">
        <v>105</v>
      </c>
      <c r="D157" s="2" t="s">
        <v>21</v>
      </c>
      <c r="E157" s="3">
        <v>41</v>
      </c>
      <c r="F157" s="3">
        <v>824595</v>
      </c>
      <c r="G157" s="3">
        <v>20112</v>
      </c>
      <c r="H157" s="26">
        <v>97.8</v>
      </c>
      <c r="I157" s="2"/>
      <c r="J157" s="9">
        <v>52.28</v>
      </c>
      <c r="K157" s="10">
        <f t="shared" si="8"/>
        <v>43.1098266</v>
      </c>
      <c r="L157" s="10"/>
      <c r="M157" s="31">
        <v>43</v>
      </c>
      <c r="N157" s="30">
        <f aca="true" t="shared" si="9" ref="N157:N188">M157-K157</f>
        <v>-0.10982659999999811</v>
      </c>
      <c r="O157" s="11">
        <f aca="true" t="shared" si="10" ref="O157:O188">N157/K157</f>
        <v>-0.002547600133469294</v>
      </c>
    </row>
    <row r="158" spans="1:15" ht="12.75">
      <c r="A158" s="2">
        <f t="shared" si="7"/>
        <v>2011</v>
      </c>
      <c r="B158" s="2">
        <v>4</v>
      </c>
      <c r="C158" s="2" t="s">
        <v>106</v>
      </c>
      <c r="D158" s="2" t="s">
        <v>1</v>
      </c>
      <c r="E158" s="3">
        <v>41</v>
      </c>
      <c r="F158" s="3">
        <v>824162</v>
      </c>
      <c r="G158" s="3">
        <v>20101</v>
      </c>
      <c r="H158" s="26">
        <v>104.7</v>
      </c>
      <c r="I158" s="2"/>
      <c r="J158" s="9">
        <v>49.45</v>
      </c>
      <c r="K158" s="10">
        <f t="shared" si="8"/>
        <v>40.7548109</v>
      </c>
      <c r="L158" s="10"/>
      <c r="M158" s="31">
        <v>53</v>
      </c>
      <c r="N158" s="30">
        <f t="shared" si="9"/>
        <v>12.245189099999997</v>
      </c>
      <c r="O158" s="11">
        <f t="shared" si="10"/>
        <v>0.3004599660650124</v>
      </c>
    </row>
    <row r="159" spans="1:15" ht="12.75">
      <c r="A159" s="2">
        <f t="shared" si="7"/>
        <v>2011</v>
      </c>
      <c r="B159" s="2">
        <v>5</v>
      </c>
      <c r="C159" s="2" t="s">
        <v>107</v>
      </c>
      <c r="D159" s="2" t="s">
        <v>2</v>
      </c>
      <c r="E159" s="3">
        <v>41</v>
      </c>
      <c r="F159" s="3">
        <v>810930</v>
      </c>
      <c r="G159" s="3">
        <v>19778</v>
      </c>
      <c r="H159" s="26">
        <v>100.9</v>
      </c>
      <c r="I159" s="2"/>
      <c r="J159" s="9">
        <v>60.5</v>
      </c>
      <c r="K159" s="10">
        <f aca="true" t="shared" si="11" ref="K159:K190">J159*F159/1000000</f>
        <v>49.061265</v>
      </c>
      <c r="L159" s="10"/>
      <c r="M159" s="31">
        <v>67</v>
      </c>
      <c r="N159" s="30">
        <f t="shared" si="9"/>
        <v>17.938735</v>
      </c>
      <c r="O159" s="11">
        <f t="shared" si="10"/>
        <v>0.3656394713833816</v>
      </c>
    </row>
    <row r="160" spans="1:15" ht="12.75">
      <c r="A160" s="2">
        <f t="shared" si="7"/>
        <v>2011</v>
      </c>
      <c r="B160" s="2">
        <v>6</v>
      </c>
      <c r="C160" s="2" t="s">
        <v>108</v>
      </c>
      <c r="D160" s="2" t="s">
        <v>6</v>
      </c>
      <c r="E160" s="3">
        <v>41</v>
      </c>
      <c r="F160" s="3">
        <v>808879</v>
      </c>
      <c r="G160" s="3">
        <v>19728</v>
      </c>
      <c r="H160" s="26">
        <v>99.8</v>
      </c>
      <c r="I160" s="2"/>
      <c r="J160" s="9">
        <v>88.66</v>
      </c>
      <c r="K160" s="10">
        <f t="shared" si="11"/>
        <v>71.71521214</v>
      </c>
      <c r="L160" s="10"/>
      <c r="M160" s="31">
        <v>92</v>
      </c>
      <c r="N160" s="30">
        <f t="shared" si="9"/>
        <v>20.284787859999994</v>
      </c>
      <c r="O160" s="11">
        <f t="shared" si="10"/>
        <v>0.28285195364688764</v>
      </c>
    </row>
    <row r="161" spans="1:15" ht="12.75">
      <c r="A161" s="2">
        <f t="shared" si="7"/>
        <v>2011</v>
      </c>
      <c r="B161" s="2">
        <v>7</v>
      </c>
      <c r="C161" s="2" t="s">
        <v>109</v>
      </c>
      <c r="D161" s="2" t="s">
        <v>8</v>
      </c>
      <c r="E161" s="3">
        <v>41</v>
      </c>
      <c r="F161" s="3">
        <v>799982</v>
      </c>
      <c r="G161" s="3">
        <v>19511</v>
      </c>
      <c r="H161" s="26">
        <v>98</v>
      </c>
      <c r="I161" s="2"/>
      <c r="J161" s="9">
        <v>41.47</v>
      </c>
      <c r="K161" s="10">
        <f t="shared" si="11"/>
        <v>33.17525354</v>
      </c>
      <c r="L161" s="10"/>
      <c r="M161" s="31">
        <v>37</v>
      </c>
      <c r="N161" s="30">
        <f t="shared" si="9"/>
        <v>3.82474646</v>
      </c>
      <c r="O161" s="11">
        <f t="shared" si="10"/>
        <v>0.1152891403041859</v>
      </c>
    </row>
    <row r="162" spans="1:15" ht="12.75">
      <c r="A162" s="2">
        <f t="shared" si="7"/>
        <v>2011</v>
      </c>
      <c r="B162" s="2">
        <v>8</v>
      </c>
      <c r="C162" s="2" t="s">
        <v>110</v>
      </c>
      <c r="D162" s="2" t="s">
        <v>7</v>
      </c>
      <c r="E162" s="3">
        <v>41</v>
      </c>
      <c r="F162" s="3">
        <v>778877</v>
      </c>
      <c r="G162" s="3">
        <v>18997</v>
      </c>
      <c r="H162" s="26">
        <v>99.7</v>
      </c>
      <c r="I162" s="2"/>
      <c r="J162" s="9">
        <v>95.25</v>
      </c>
      <c r="K162" s="10">
        <f t="shared" si="11"/>
        <v>74.18803425</v>
      </c>
      <c r="L162" s="10"/>
      <c r="M162" s="31">
        <v>85</v>
      </c>
      <c r="N162" s="30">
        <f t="shared" si="9"/>
        <v>10.811965749999999</v>
      </c>
      <c r="O162" s="11">
        <f t="shared" si="10"/>
        <v>0.145737326231959</v>
      </c>
    </row>
    <row r="163" spans="1:15" ht="12.75">
      <c r="A163" s="2">
        <f t="shared" si="7"/>
        <v>2011</v>
      </c>
      <c r="B163" s="2">
        <v>9</v>
      </c>
      <c r="C163" s="2" t="s">
        <v>111</v>
      </c>
      <c r="D163" s="2" t="s">
        <v>14</v>
      </c>
      <c r="E163" s="3">
        <v>41</v>
      </c>
      <c r="F163" s="3">
        <v>777852</v>
      </c>
      <c r="G163" s="3">
        <v>18972</v>
      </c>
      <c r="H163" s="26">
        <v>102.6</v>
      </c>
      <c r="I163" s="2"/>
      <c r="J163" s="9">
        <v>43</v>
      </c>
      <c r="K163" s="10">
        <f t="shared" si="11"/>
        <v>33.447636</v>
      </c>
      <c r="L163" s="10"/>
      <c r="M163" s="31">
        <v>43</v>
      </c>
      <c r="N163" s="30">
        <f t="shared" si="9"/>
        <v>9.552363999999997</v>
      </c>
      <c r="O163" s="11">
        <f t="shared" si="10"/>
        <v>0.28559160354411883</v>
      </c>
    </row>
    <row r="164" spans="1:15" ht="12.75">
      <c r="A164" s="2">
        <f t="shared" si="7"/>
        <v>2011</v>
      </c>
      <c r="B164" s="2">
        <v>10</v>
      </c>
      <c r="C164" s="2" t="s">
        <v>112</v>
      </c>
      <c r="D164" s="2" t="s">
        <v>4</v>
      </c>
      <c r="E164" s="3">
        <v>41</v>
      </c>
      <c r="F164" s="3">
        <v>766398</v>
      </c>
      <c r="G164" s="3">
        <v>18692</v>
      </c>
      <c r="H164" s="26">
        <v>95.4</v>
      </c>
      <c r="I164" s="2"/>
      <c r="J164" s="9">
        <v>34.13</v>
      </c>
      <c r="K164" s="10">
        <f t="shared" si="11"/>
        <v>26.15716374</v>
      </c>
      <c r="L164" s="10"/>
      <c r="M164" s="31">
        <v>41</v>
      </c>
      <c r="N164" s="30">
        <f t="shared" si="9"/>
        <v>14.842836259999999</v>
      </c>
      <c r="O164" s="11">
        <f t="shared" si="10"/>
        <v>0.5674482297674373</v>
      </c>
    </row>
    <row r="165" spans="1:15" ht="12.75">
      <c r="A165" s="2">
        <f t="shared" si="7"/>
        <v>2011</v>
      </c>
      <c r="B165" s="2">
        <v>11</v>
      </c>
      <c r="C165" s="2" t="s">
        <v>113</v>
      </c>
      <c r="D165" s="2" t="s">
        <v>9</v>
      </c>
      <c r="E165" s="3">
        <v>41</v>
      </c>
      <c r="F165" s="3">
        <v>763584</v>
      </c>
      <c r="G165" s="3">
        <v>18624</v>
      </c>
      <c r="H165" s="26">
        <v>100</v>
      </c>
      <c r="I165" s="2"/>
      <c r="J165" s="9">
        <v>68.55</v>
      </c>
      <c r="K165" s="10">
        <f t="shared" si="11"/>
        <v>52.343683199999994</v>
      </c>
      <c r="L165" s="10"/>
      <c r="M165" s="31">
        <v>59</v>
      </c>
      <c r="N165" s="30">
        <f t="shared" si="9"/>
        <v>6.656316800000006</v>
      </c>
      <c r="O165" s="11">
        <f t="shared" si="10"/>
        <v>0.12716561756968617</v>
      </c>
    </row>
    <row r="166" spans="1:15" ht="12.75">
      <c r="A166" s="2">
        <f t="shared" si="7"/>
        <v>2011</v>
      </c>
      <c r="B166" s="2">
        <v>12</v>
      </c>
      <c r="C166" s="2" t="s">
        <v>114</v>
      </c>
      <c r="D166" s="2" t="s">
        <v>10</v>
      </c>
      <c r="E166" s="3">
        <v>41</v>
      </c>
      <c r="F166" s="3">
        <v>750879</v>
      </c>
      <c r="G166" s="3">
        <v>18314</v>
      </c>
      <c r="H166" s="26">
        <v>98.6</v>
      </c>
      <c r="I166" s="2"/>
      <c r="J166" s="9">
        <v>56.34</v>
      </c>
      <c r="K166" s="10">
        <f t="shared" si="11"/>
        <v>42.30452286</v>
      </c>
      <c r="L166" s="10"/>
      <c r="M166" s="31">
        <v>51</v>
      </c>
      <c r="N166" s="30">
        <f t="shared" si="9"/>
        <v>8.695477140000001</v>
      </c>
      <c r="O166" s="11">
        <f t="shared" si="10"/>
        <v>0.20554485790505855</v>
      </c>
    </row>
    <row r="167" spans="1:15" ht="12.75">
      <c r="A167" s="2">
        <f t="shared" si="7"/>
        <v>2011</v>
      </c>
      <c r="B167" s="2">
        <v>13</v>
      </c>
      <c r="C167" s="2" t="s">
        <v>115</v>
      </c>
      <c r="D167" s="2" t="s">
        <v>11</v>
      </c>
      <c r="E167" s="3">
        <v>41</v>
      </c>
      <c r="F167" s="3">
        <v>744068</v>
      </c>
      <c r="G167" s="3">
        <v>18148</v>
      </c>
      <c r="H167" s="26">
        <v>99.7</v>
      </c>
      <c r="I167" s="2"/>
      <c r="J167" s="9">
        <v>45.99</v>
      </c>
      <c r="K167" s="10">
        <f t="shared" si="11"/>
        <v>34.21968732</v>
      </c>
      <c r="L167" s="10"/>
      <c r="M167" s="31">
        <v>48</v>
      </c>
      <c r="N167" s="30">
        <f t="shared" si="9"/>
        <v>13.780312680000002</v>
      </c>
      <c r="O167" s="11">
        <f t="shared" si="10"/>
        <v>0.40270130323329917</v>
      </c>
    </row>
    <row r="168" spans="1:15" ht="12.75">
      <c r="A168" s="2">
        <f t="shared" si="7"/>
        <v>2011</v>
      </c>
      <c r="B168" s="2">
        <v>14</v>
      </c>
      <c r="C168" s="2" t="s">
        <v>116</v>
      </c>
      <c r="D168" s="2" t="s">
        <v>5</v>
      </c>
      <c r="E168" s="3">
        <v>41</v>
      </c>
      <c r="F168" s="3">
        <v>727462</v>
      </c>
      <c r="G168" s="3">
        <v>17742</v>
      </c>
      <c r="H168" s="26">
        <v>93.1</v>
      </c>
      <c r="I168" s="2"/>
      <c r="J168" s="9">
        <v>51.47</v>
      </c>
      <c r="K168" s="10">
        <f t="shared" si="11"/>
        <v>37.44246914</v>
      </c>
      <c r="L168" s="10"/>
      <c r="M168" s="31">
        <v>29</v>
      </c>
      <c r="N168" s="30">
        <f t="shared" si="9"/>
        <v>-8.44246914</v>
      </c>
      <c r="O168" s="11">
        <f t="shared" si="10"/>
        <v>-0.22547842954568567</v>
      </c>
    </row>
    <row r="169" spans="1:15" ht="12.75">
      <c r="A169" s="2">
        <f t="shared" si="7"/>
        <v>2011</v>
      </c>
      <c r="B169" s="2">
        <v>15</v>
      </c>
      <c r="C169" s="2" t="s">
        <v>117</v>
      </c>
      <c r="D169" s="2" t="s">
        <v>22</v>
      </c>
      <c r="E169" s="3">
        <v>41</v>
      </c>
      <c r="F169" s="3">
        <v>720249</v>
      </c>
      <c r="G169" s="3">
        <v>17567</v>
      </c>
      <c r="H169" s="26">
        <v>95.4</v>
      </c>
      <c r="I169" s="2"/>
      <c r="J169" s="9">
        <v>62.5</v>
      </c>
      <c r="K169" s="10">
        <f t="shared" si="11"/>
        <v>45.0155625</v>
      </c>
      <c r="L169" s="10"/>
      <c r="M169" s="31">
        <v>40</v>
      </c>
      <c r="N169" s="30">
        <f t="shared" si="9"/>
        <v>-5.0155625000000015</v>
      </c>
      <c r="O169" s="11">
        <f t="shared" si="10"/>
        <v>-0.11141841224354358</v>
      </c>
    </row>
    <row r="170" spans="1:15" ht="12.75">
      <c r="A170" s="2">
        <f t="shared" si="7"/>
        <v>2011</v>
      </c>
      <c r="B170" s="2">
        <v>16</v>
      </c>
      <c r="C170" s="2" t="s">
        <v>118</v>
      </c>
      <c r="D170" s="2" t="s">
        <v>13</v>
      </c>
      <c r="E170" s="3">
        <v>41</v>
      </c>
      <c r="F170" s="3">
        <v>692968</v>
      </c>
      <c r="G170" s="3">
        <v>16901</v>
      </c>
      <c r="H170" s="26">
        <v>88.2</v>
      </c>
      <c r="I170" s="2"/>
      <c r="J170" s="9">
        <v>47.3</v>
      </c>
      <c r="K170" s="10">
        <f t="shared" si="11"/>
        <v>32.7773864</v>
      </c>
      <c r="L170" s="10"/>
      <c r="M170" s="31">
        <v>31</v>
      </c>
      <c r="N170" s="30">
        <f t="shared" si="9"/>
        <v>-1.7773863999999975</v>
      </c>
      <c r="O170" s="11">
        <f t="shared" si="10"/>
        <v>-0.054225995273375356</v>
      </c>
    </row>
    <row r="171" spans="1:15" ht="12.75">
      <c r="A171" s="2">
        <f t="shared" si="7"/>
        <v>2011</v>
      </c>
      <c r="B171" s="2">
        <v>17</v>
      </c>
      <c r="C171" s="2" t="s">
        <v>119</v>
      </c>
      <c r="D171" s="2" t="s">
        <v>19</v>
      </c>
      <c r="E171" s="3">
        <v>41</v>
      </c>
      <c r="F171" s="3">
        <v>688466</v>
      </c>
      <c r="G171" s="3">
        <v>16791</v>
      </c>
      <c r="H171" s="26">
        <v>83.2</v>
      </c>
      <c r="I171" s="2"/>
      <c r="J171" s="9">
        <v>24.52</v>
      </c>
      <c r="K171" s="10">
        <f t="shared" si="11"/>
        <v>16.88118632</v>
      </c>
      <c r="L171" s="10"/>
      <c r="M171" s="31">
        <v>24</v>
      </c>
      <c r="N171" s="30">
        <f t="shared" si="9"/>
        <v>7.118813679999999</v>
      </c>
      <c r="O171" s="11">
        <f t="shared" si="10"/>
        <v>0.42170103125785524</v>
      </c>
    </row>
    <row r="172" spans="1:15" ht="12.75">
      <c r="A172" s="2">
        <f t="shared" si="7"/>
        <v>2011</v>
      </c>
      <c r="B172" s="2">
        <v>18</v>
      </c>
      <c r="C172" s="2" t="s">
        <v>120</v>
      </c>
      <c r="D172" s="2" t="s">
        <v>27</v>
      </c>
      <c r="E172" s="3">
        <v>41</v>
      </c>
      <c r="F172" s="3">
        <v>683080</v>
      </c>
      <c r="G172" s="3">
        <v>16660</v>
      </c>
      <c r="H172" s="26">
        <v>75.5</v>
      </c>
      <c r="I172" s="2"/>
      <c r="J172" s="9">
        <v>42.76</v>
      </c>
      <c r="K172" s="10">
        <f t="shared" si="11"/>
        <v>29.208500799999996</v>
      </c>
      <c r="L172" s="10"/>
      <c r="M172" s="31">
        <v>21</v>
      </c>
      <c r="N172" s="30">
        <f t="shared" si="9"/>
        <v>-8.208500799999996</v>
      </c>
      <c r="O172" s="11">
        <f t="shared" si="10"/>
        <v>-0.2810312263613337</v>
      </c>
    </row>
    <row r="173" spans="1:15" ht="12.75">
      <c r="A173" s="2">
        <f t="shared" si="7"/>
        <v>2011</v>
      </c>
      <c r="B173" s="2">
        <v>19</v>
      </c>
      <c r="C173" s="2" t="s">
        <v>121</v>
      </c>
      <c r="D173" s="2" t="s">
        <v>12</v>
      </c>
      <c r="E173" s="3">
        <v>41</v>
      </c>
      <c r="F173" s="3">
        <v>679208</v>
      </c>
      <c r="G173" s="3">
        <v>16566</v>
      </c>
      <c r="H173" s="26">
        <v>83.7</v>
      </c>
      <c r="I173" s="2"/>
      <c r="J173" s="9">
        <v>50.97</v>
      </c>
      <c r="K173" s="10">
        <f t="shared" si="11"/>
        <v>34.61923176</v>
      </c>
      <c r="L173" s="10"/>
      <c r="M173" s="31">
        <v>40</v>
      </c>
      <c r="N173" s="30">
        <f t="shared" si="9"/>
        <v>5.380768240000002</v>
      </c>
      <c r="O173" s="11">
        <f t="shared" si="10"/>
        <v>0.15542714169114197</v>
      </c>
    </row>
    <row r="174" spans="1:15" ht="12.75">
      <c r="A174" s="2">
        <f t="shared" si="7"/>
        <v>2011</v>
      </c>
      <c r="B174" s="2">
        <v>20</v>
      </c>
      <c r="C174" s="2" t="s">
        <v>122</v>
      </c>
      <c r="D174" s="2" t="s">
        <v>17</v>
      </c>
      <c r="E174" s="3">
        <v>41</v>
      </c>
      <c r="F174" s="3">
        <v>663839</v>
      </c>
      <c r="G174" s="3">
        <v>16191</v>
      </c>
      <c r="H174" s="26">
        <v>89.7</v>
      </c>
      <c r="I174" s="2"/>
      <c r="J174" s="9">
        <v>41.41</v>
      </c>
      <c r="K174" s="10">
        <f t="shared" si="11"/>
        <v>27.48957299</v>
      </c>
      <c r="L174" s="10"/>
      <c r="M174" s="31">
        <v>38</v>
      </c>
      <c r="N174" s="30">
        <f t="shared" si="9"/>
        <v>10.51042701</v>
      </c>
      <c r="O174" s="11">
        <f t="shared" si="10"/>
        <v>0.38234231626018433</v>
      </c>
    </row>
    <row r="175" spans="1:15" ht="12.75">
      <c r="A175" s="2">
        <f t="shared" si="7"/>
        <v>2011</v>
      </c>
      <c r="B175" s="2">
        <v>21</v>
      </c>
      <c r="C175" s="2" t="s">
        <v>123</v>
      </c>
      <c r="D175" s="2" t="s">
        <v>23</v>
      </c>
      <c r="E175" s="3">
        <v>41</v>
      </c>
      <c r="F175" s="3">
        <v>649694</v>
      </c>
      <c r="G175" s="3">
        <v>15846</v>
      </c>
      <c r="H175" s="26">
        <v>83.1</v>
      </c>
      <c r="I175" s="2"/>
      <c r="J175" s="9">
        <v>29.96</v>
      </c>
      <c r="K175" s="10">
        <f t="shared" si="11"/>
        <v>19.464832240000003</v>
      </c>
      <c r="L175" s="10"/>
      <c r="M175" s="31">
        <v>19</v>
      </c>
      <c r="N175" s="30">
        <f t="shared" si="9"/>
        <v>-0.46483224000000334</v>
      </c>
      <c r="O175" s="11">
        <f t="shared" si="10"/>
        <v>-0.023880618865277373</v>
      </c>
    </row>
    <row r="176" spans="1:15" ht="12.75">
      <c r="A176" s="2">
        <f t="shared" si="7"/>
        <v>2011</v>
      </c>
      <c r="B176" s="2">
        <v>22</v>
      </c>
      <c r="C176" s="2" t="s">
        <v>124</v>
      </c>
      <c r="D176" s="2" t="s">
        <v>25</v>
      </c>
      <c r="E176" s="3">
        <v>41</v>
      </c>
      <c r="F176" s="3">
        <v>641596</v>
      </c>
      <c r="G176" s="3">
        <v>15648</v>
      </c>
      <c r="H176" s="26">
        <v>83.6</v>
      </c>
      <c r="I176" s="2"/>
      <c r="J176" s="9">
        <v>36.13</v>
      </c>
      <c r="K176" s="10">
        <f t="shared" si="11"/>
        <v>23.18086348</v>
      </c>
      <c r="L176" s="10"/>
      <c r="M176" s="31">
        <v>23</v>
      </c>
      <c r="N176" s="30">
        <f t="shared" si="9"/>
        <v>-0.1808634799999993</v>
      </c>
      <c r="O176" s="11">
        <f t="shared" si="10"/>
        <v>-0.0078022753620047335</v>
      </c>
    </row>
    <row r="177" spans="1:15" ht="12.75">
      <c r="A177" s="2">
        <f t="shared" si="7"/>
        <v>2011</v>
      </c>
      <c r="B177" s="2">
        <v>23</v>
      </c>
      <c r="C177" s="2" t="s">
        <v>125</v>
      </c>
      <c r="D177" s="2" t="s">
        <v>26</v>
      </c>
      <c r="E177" s="3">
        <v>41</v>
      </c>
      <c r="F177" s="3">
        <v>631910</v>
      </c>
      <c r="G177" s="3">
        <v>15412</v>
      </c>
      <c r="H177" s="26">
        <v>82.3</v>
      </c>
      <c r="I177" s="2"/>
      <c r="J177" s="9">
        <v>46</v>
      </c>
      <c r="K177" s="10">
        <f t="shared" si="11"/>
        <v>29.06786</v>
      </c>
      <c r="L177" s="10"/>
      <c r="M177" s="31">
        <v>19</v>
      </c>
      <c r="N177" s="30">
        <f t="shared" si="9"/>
        <v>-10.06786</v>
      </c>
      <c r="O177" s="11">
        <f t="shared" si="10"/>
        <v>-0.34635711056816704</v>
      </c>
    </row>
    <row r="178" spans="1:15" ht="12.75">
      <c r="A178" s="2">
        <f t="shared" si="7"/>
        <v>2011</v>
      </c>
      <c r="B178" s="2">
        <v>24</v>
      </c>
      <c r="C178" s="2" t="s">
        <v>126</v>
      </c>
      <c r="D178" s="2" t="s">
        <v>20</v>
      </c>
      <c r="E178" s="3">
        <v>41</v>
      </c>
      <c r="F178" s="3">
        <v>624960</v>
      </c>
      <c r="G178" s="3">
        <v>15242</v>
      </c>
      <c r="H178" s="26">
        <v>78.8</v>
      </c>
      <c r="I178" s="2"/>
      <c r="J178" s="9">
        <v>31.5</v>
      </c>
      <c r="K178" s="10">
        <f t="shared" si="11"/>
        <v>19.68624</v>
      </c>
      <c r="L178" s="10"/>
      <c r="M178" s="31">
        <v>13</v>
      </c>
      <c r="N178" s="30">
        <f t="shared" si="9"/>
        <v>-6.6862400000000015</v>
      </c>
      <c r="O178" s="11">
        <f t="shared" si="10"/>
        <v>-0.339640276660246</v>
      </c>
    </row>
    <row r="179" spans="1:15" ht="12.75">
      <c r="A179" s="2">
        <f t="shared" si="7"/>
        <v>2011</v>
      </c>
      <c r="B179" s="2">
        <v>25</v>
      </c>
      <c r="C179" s="2" t="s">
        <v>127</v>
      </c>
      <c r="D179" s="2" t="s">
        <v>16</v>
      </c>
      <c r="E179" s="3">
        <v>41</v>
      </c>
      <c r="F179" s="3">
        <v>604823</v>
      </c>
      <c r="G179" s="3">
        <v>14751</v>
      </c>
      <c r="H179" s="26">
        <v>72.6</v>
      </c>
      <c r="I179" s="2"/>
      <c r="J179" s="9">
        <v>41</v>
      </c>
      <c r="K179" s="10">
        <f t="shared" si="11"/>
        <v>24.797743</v>
      </c>
      <c r="L179" s="10"/>
      <c r="M179" s="31">
        <v>26</v>
      </c>
      <c r="N179" s="30">
        <f t="shared" si="9"/>
        <v>1.2022569999999995</v>
      </c>
      <c r="O179" s="11">
        <f t="shared" si="10"/>
        <v>0.04848251713875732</v>
      </c>
    </row>
    <row r="180" spans="1:15" ht="12.75">
      <c r="A180" s="2">
        <f t="shared" si="7"/>
        <v>2011</v>
      </c>
      <c r="B180" s="2">
        <v>26</v>
      </c>
      <c r="C180" s="2" t="s">
        <v>128</v>
      </c>
      <c r="D180" s="2" t="s">
        <v>28</v>
      </c>
      <c r="E180" s="3">
        <v>41</v>
      </c>
      <c r="F180" s="3">
        <v>603088</v>
      </c>
      <c r="G180" s="3">
        <v>14709</v>
      </c>
      <c r="H180" s="26">
        <v>86.1</v>
      </c>
      <c r="I180" s="2"/>
      <c r="J180" s="9">
        <v>29.26</v>
      </c>
      <c r="K180" s="10">
        <f t="shared" si="11"/>
        <v>17.646354880000004</v>
      </c>
      <c r="L180" s="10"/>
      <c r="M180" s="31">
        <v>28</v>
      </c>
      <c r="N180" s="30">
        <f t="shared" si="9"/>
        <v>10.353645119999996</v>
      </c>
      <c r="O180" s="11">
        <f t="shared" si="10"/>
        <v>0.586729961536396</v>
      </c>
    </row>
    <row r="181" spans="1:15" ht="12.75">
      <c r="A181" s="2">
        <f t="shared" si="7"/>
        <v>2011</v>
      </c>
      <c r="B181" s="2">
        <v>27</v>
      </c>
      <c r="C181" s="2" t="s">
        <v>129</v>
      </c>
      <c r="D181" s="2" t="s">
        <v>18</v>
      </c>
      <c r="E181" s="3">
        <v>41</v>
      </c>
      <c r="F181" s="3">
        <v>600687</v>
      </c>
      <c r="G181" s="3">
        <v>14650</v>
      </c>
      <c r="H181" s="26">
        <v>80.9</v>
      </c>
      <c r="I181" s="2"/>
      <c r="J181" s="9">
        <v>23.18</v>
      </c>
      <c r="K181" s="10">
        <f t="shared" si="11"/>
        <v>13.92392466</v>
      </c>
      <c r="L181" s="10"/>
      <c r="M181" s="31">
        <v>19</v>
      </c>
      <c r="N181" s="30">
        <f t="shared" si="9"/>
        <v>5.076075339999999</v>
      </c>
      <c r="O181" s="11">
        <f t="shared" si="10"/>
        <v>0.3645577998983513</v>
      </c>
    </row>
    <row r="182" spans="1:15" ht="12.75">
      <c r="A182" s="2">
        <f t="shared" si="7"/>
        <v>2011</v>
      </c>
      <c r="B182" s="2">
        <v>28</v>
      </c>
      <c r="C182" s="2" t="s">
        <v>130</v>
      </c>
      <c r="D182" s="2" t="s">
        <v>15</v>
      </c>
      <c r="E182" s="3">
        <v>41</v>
      </c>
      <c r="F182" s="3">
        <v>581378</v>
      </c>
      <c r="G182" s="3">
        <v>14179</v>
      </c>
      <c r="H182" s="26">
        <v>80.6</v>
      </c>
      <c r="I182" s="2"/>
      <c r="J182" s="9">
        <v>40.5</v>
      </c>
      <c r="K182" s="10">
        <f t="shared" si="11"/>
        <v>23.545809</v>
      </c>
      <c r="L182" s="10"/>
      <c r="M182" s="31">
        <v>20</v>
      </c>
      <c r="N182" s="30">
        <f t="shared" si="9"/>
        <v>-3.5458089999999984</v>
      </c>
      <c r="O182" s="11">
        <f t="shared" si="10"/>
        <v>-0.15059193761403564</v>
      </c>
    </row>
    <row r="183" spans="1:15" ht="12.75">
      <c r="A183" s="2">
        <f t="shared" si="7"/>
        <v>2011</v>
      </c>
      <c r="B183" s="2">
        <v>29</v>
      </c>
      <c r="C183" s="2" t="s">
        <v>131</v>
      </c>
      <c r="D183" s="2" t="s">
        <v>29</v>
      </c>
      <c r="E183" s="3">
        <v>41</v>
      </c>
      <c r="F183" s="3">
        <v>569496</v>
      </c>
      <c r="G183" s="3">
        <v>13890</v>
      </c>
      <c r="H183" s="26">
        <v>80.2</v>
      </c>
      <c r="I183" s="2"/>
      <c r="J183" s="9">
        <v>51.8</v>
      </c>
      <c r="K183" s="10">
        <f t="shared" si="11"/>
        <v>29.499892799999998</v>
      </c>
      <c r="L183" s="10"/>
      <c r="M183" s="31">
        <v>23</v>
      </c>
      <c r="N183" s="30">
        <f t="shared" si="9"/>
        <v>-6.499892799999998</v>
      </c>
      <c r="O183" s="11">
        <f t="shared" si="10"/>
        <v>-0.22033614983170374</v>
      </c>
    </row>
    <row r="184" spans="1:15" ht="12.75">
      <c r="A184" s="2">
        <f t="shared" si="7"/>
        <v>2011</v>
      </c>
      <c r="B184" s="2">
        <v>30</v>
      </c>
      <c r="C184" s="2" t="s">
        <v>132</v>
      </c>
      <c r="D184" s="2" t="s">
        <v>24</v>
      </c>
      <c r="E184" s="3">
        <v>41</v>
      </c>
      <c r="F184" s="3">
        <v>555077</v>
      </c>
      <c r="G184" s="3">
        <v>13538</v>
      </c>
      <c r="H184" s="26">
        <v>74.5</v>
      </c>
      <c r="I184" s="2"/>
      <c r="J184" s="9">
        <v>29.13</v>
      </c>
      <c r="K184" s="10">
        <f t="shared" si="11"/>
        <v>16.16939301</v>
      </c>
      <c r="L184" s="10"/>
      <c r="M184" s="31">
        <v>16</v>
      </c>
      <c r="N184" s="30">
        <f t="shared" si="9"/>
        <v>-0.1693930100000003</v>
      </c>
      <c r="O184" s="11">
        <f t="shared" si="10"/>
        <v>-0.010476151448309703</v>
      </c>
    </row>
    <row r="185" spans="1:15" ht="12.75">
      <c r="A185" s="2">
        <f t="shared" si="7"/>
        <v>2010</v>
      </c>
      <c r="B185" s="2">
        <v>1</v>
      </c>
      <c r="C185" s="2" t="s">
        <v>133</v>
      </c>
      <c r="D185" s="2" t="s">
        <v>0</v>
      </c>
      <c r="E185" s="3">
        <v>41</v>
      </c>
      <c r="F185" s="3">
        <v>849760</v>
      </c>
      <c r="G185" s="3">
        <v>20725</v>
      </c>
      <c r="H185" s="26">
        <v>99.1</v>
      </c>
      <c r="I185" s="2"/>
      <c r="J185" s="9">
        <v>64.25</v>
      </c>
      <c r="K185" s="10">
        <f t="shared" si="11"/>
        <v>54.59708</v>
      </c>
      <c r="L185" s="10"/>
      <c r="M185" s="31">
        <v>53</v>
      </c>
      <c r="N185" s="30">
        <f t="shared" si="9"/>
        <v>-1.5970799999999983</v>
      </c>
      <c r="O185" s="11">
        <f t="shared" si="10"/>
        <v>-0.029252113849312058</v>
      </c>
    </row>
    <row r="186" spans="1:15" ht="12.75">
      <c r="A186" s="2">
        <f t="shared" si="7"/>
        <v>2010</v>
      </c>
      <c r="B186" s="2">
        <v>2</v>
      </c>
      <c r="C186" s="2" t="s">
        <v>134</v>
      </c>
      <c r="D186" s="2" t="s">
        <v>21</v>
      </c>
      <c r="E186" s="3">
        <v>41</v>
      </c>
      <c r="F186" s="3">
        <v>843042</v>
      </c>
      <c r="G186" s="3">
        <v>20562</v>
      </c>
      <c r="H186" s="26">
        <v>100</v>
      </c>
      <c r="I186" s="2"/>
      <c r="J186" s="9">
        <v>55.974304068522486</v>
      </c>
      <c r="K186" s="10">
        <f t="shared" si="11"/>
        <v>47.18868925053533</v>
      </c>
      <c r="L186" s="10"/>
      <c r="M186" s="31">
        <v>54</v>
      </c>
      <c r="N186" s="30">
        <f t="shared" si="9"/>
        <v>6.811310749464667</v>
      </c>
      <c r="O186" s="11">
        <f t="shared" si="10"/>
        <v>0.1443420204638847</v>
      </c>
    </row>
    <row r="187" spans="1:15" ht="12.75">
      <c r="A187" s="2">
        <f t="shared" si="7"/>
        <v>2010</v>
      </c>
      <c r="B187" s="2">
        <v>3</v>
      </c>
      <c r="C187" s="2" t="s">
        <v>135</v>
      </c>
      <c r="D187" s="2" t="s">
        <v>3</v>
      </c>
      <c r="E187" s="3">
        <v>41</v>
      </c>
      <c r="F187" s="3">
        <v>840411</v>
      </c>
      <c r="G187" s="3">
        <v>20497</v>
      </c>
      <c r="H187" s="26">
        <v>102.6</v>
      </c>
      <c r="I187" s="2"/>
      <c r="J187" s="9">
        <v>46.44036697247706</v>
      </c>
      <c r="K187" s="10">
        <f t="shared" si="11"/>
        <v>39.02899524770641</v>
      </c>
      <c r="L187" s="10"/>
      <c r="M187" s="31">
        <v>43</v>
      </c>
      <c r="N187" s="30">
        <f t="shared" si="9"/>
        <v>3.971004752293588</v>
      </c>
      <c r="O187" s="11">
        <f t="shared" si="10"/>
        <v>0.1017449905407685</v>
      </c>
    </row>
    <row r="188" spans="1:15" ht="12.75">
      <c r="A188" s="2">
        <f t="shared" si="7"/>
        <v>2010</v>
      </c>
      <c r="B188" s="2">
        <v>4</v>
      </c>
      <c r="C188" s="2" t="s">
        <v>136</v>
      </c>
      <c r="D188" s="2" t="s">
        <v>1</v>
      </c>
      <c r="E188" s="3">
        <v>41</v>
      </c>
      <c r="F188" s="3">
        <v>819770</v>
      </c>
      <c r="G188" s="3">
        <v>19994</v>
      </c>
      <c r="H188" s="26">
        <v>104.1</v>
      </c>
      <c r="I188" s="2"/>
      <c r="J188" s="9">
        <v>51.51041666666667</v>
      </c>
      <c r="K188" s="10">
        <f t="shared" si="11"/>
        <v>42.226694270833335</v>
      </c>
      <c r="L188" s="10"/>
      <c r="M188" s="31">
        <v>47</v>
      </c>
      <c r="N188" s="30">
        <f t="shared" si="9"/>
        <v>4.773305729166665</v>
      </c>
      <c r="O188" s="11">
        <f t="shared" si="10"/>
        <v>0.11304000494454204</v>
      </c>
    </row>
    <row r="189" spans="1:15" ht="12.75">
      <c r="A189" s="2">
        <f t="shared" si="7"/>
        <v>2010</v>
      </c>
      <c r="B189" s="2">
        <v>5</v>
      </c>
      <c r="C189" s="2" t="s">
        <v>137</v>
      </c>
      <c r="D189" s="2" t="s">
        <v>6</v>
      </c>
      <c r="E189" s="3">
        <v>41</v>
      </c>
      <c r="F189" s="3">
        <v>799550</v>
      </c>
      <c r="G189" s="3">
        <v>19501</v>
      </c>
      <c r="H189" s="26">
        <v>98.7</v>
      </c>
      <c r="I189" s="2"/>
      <c r="J189" s="9">
        <v>88.66</v>
      </c>
      <c r="K189" s="10">
        <f t="shared" si="11"/>
        <v>70.888103</v>
      </c>
      <c r="L189" s="10"/>
      <c r="M189" s="31">
        <v>81</v>
      </c>
      <c r="N189" s="30">
        <f aca="true" t="shared" si="12" ref="N189:N220">M189-K189</f>
        <v>10.111896999999999</v>
      </c>
      <c r="O189" s="11">
        <f aca="true" t="shared" si="13" ref="O189:O220">N189/K189</f>
        <v>0.1426458964489429</v>
      </c>
    </row>
    <row r="190" spans="1:15" ht="12.75">
      <c r="A190" s="2">
        <f aca="true" t="shared" si="14" ref="A190:A244">A160-1</f>
        <v>2010</v>
      </c>
      <c r="B190" s="2">
        <v>6</v>
      </c>
      <c r="C190" s="2" t="s">
        <v>138</v>
      </c>
      <c r="D190" s="2" t="s">
        <v>8</v>
      </c>
      <c r="E190" s="3">
        <v>41</v>
      </c>
      <c r="F190" s="3">
        <v>794512</v>
      </c>
      <c r="G190" s="3">
        <v>19378</v>
      </c>
      <c r="H190" s="26">
        <v>97.3</v>
      </c>
      <c r="I190" s="2"/>
      <c r="J190" s="9">
        <v>43.883597883597886</v>
      </c>
      <c r="K190" s="10">
        <f t="shared" si="11"/>
        <v>34.866045121693126</v>
      </c>
      <c r="L190" s="10"/>
      <c r="M190" s="31">
        <v>42</v>
      </c>
      <c r="N190" s="30">
        <f t="shared" si="12"/>
        <v>7.133954878306874</v>
      </c>
      <c r="O190" s="11">
        <f t="shared" si="13"/>
        <v>0.20461038392531175</v>
      </c>
    </row>
    <row r="191" spans="1:15" ht="12.75">
      <c r="A191" s="2">
        <f t="shared" si="14"/>
        <v>2010</v>
      </c>
      <c r="B191" s="2">
        <v>7</v>
      </c>
      <c r="C191" s="2" t="s">
        <v>139</v>
      </c>
      <c r="D191" s="2" t="s">
        <v>7</v>
      </c>
      <c r="E191" s="3">
        <v>41</v>
      </c>
      <c r="F191" s="3">
        <v>778877</v>
      </c>
      <c r="G191" s="3">
        <v>18997</v>
      </c>
      <c r="H191" s="26">
        <v>99.7</v>
      </c>
      <c r="I191" s="2"/>
      <c r="J191" s="9">
        <v>93.29089128305584</v>
      </c>
      <c r="K191" s="10">
        <f aca="true" t="shared" si="15" ref="K191:K222">J191*F191/1000000</f>
        <v>72.66212952987269</v>
      </c>
      <c r="L191" s="10"/>
      <c r="M191" s="31">
        <v>96</v>
      </c>
      <c r="N191" s="30">
        <f t="shared" si="12"/>
        <v>23.337870470127314</v>
      </c>
      <c r="O191" s="11">
        <f t="shared" si="13"/>
        <v>0.3211834090347256</v>
      </c>
    </row>
    <row r="192" spans="1:15" ht="12.75">
      <c r="A192" s="2">
        <f t="shared" si="14"/>
        <v>2010</v>
      </c>
      <c r="B192" s="2">
        <v>8</v>
      </c>
      <c r="C192" s="2" t="s">
        <v>140</v>
      </c>
      <c r="D192" s="2" t="s">
        <v>27</v>
      </c>
      <c r="E192" s="3">
        <v>41</v>
      </c>
      <c r="F192" s="3">
        <v>768826</v>
      </c>
      <c r="G192" s="3">
        <v>18751</v>
      </c>
      <c r="H192" s="26">
        <v>84.9</v>
      </c>
      <c r="I192" s="2"/>
      <c r="J192" s="9">
        <v>47.511111111111106</v>
      </c>
      <c r="K192" s="10">
        <f t="shared" si="15"/>
        <v>36.52777751111111</v>
      </c>
      <c r="L192" s="10"/>
      <c r="M192" s="31">
        <v>26</v>
      </c>
      <c r="N192" s="30">
        <f t="shared" si="12"/>
        <v>-10.527777511111111</v>
      </c>
      <c r="O192" s="11">
        <f t="shared" si="13"/>
        <v>-0.2882129225603377</v>
      </c>
    </row>
    <row r="193" spans="1:15" ht="12.75">
      <c r="A193" s="2">
        <f t="shared" si="14"/>
        <v>2010</v>
      </c>
      <c r="B193" s="2">
        <v>9</v>
      </c>
      <c r="C193" s="2" t="s">
        <v>141</v>
      </c>
      <c r="D193" s="2" t="s">
        <v>9</v>
      </c>
      <c r="E193" s="3">
        <v>41</v>
      </c>
      <c r="F193" s="3">
        <v>744961</v>
      </c>
      <c r="G193" s="3">
        <v>18169</v>
      </c>
      <c r="H193" s="26">
        <v>97.6</v>
      </c>
      <c r="I193" s="2"/>
      <c r="J193" s="9">
        <v>68.55</v>
      </c>
      <c r="K193" s="10">
        <f t="shared" si="15"/>
        <v>51.067076549999996</v>
      </c>
      <c r="L193" s="10"/>
      <c r="M193" s="31">
        <v>68</v>
      </c>
      <c r="N193" s="30">
        <f t="shared" si="12"/>
        <v>16.932923450000004</v>
      </c>
      <c r="O193" s="11">
        <f t="shared" si="13"/>
        <v>0.3315820014372843</v>
      </c>
    </row>
    <row r="194" spans="1:15" ht="12.75">
      <c r="A194" s="2">
        <f t="shared" si="14"/>
        <v>2010</v>
      </c>
      <c r="B194" s="2">
        <v>10</v>
      </c>
      <c r="C194" s="2" t="s">
        <v>142</v>
      </c>
      <c r="D194" s="2" t="s">
        <v>10</v>
      </c>
      <c r="E194" s="3">
        <v>41</v>
      </c>
      <c r="F194" s="3">
        <v>741676</v>
      </c>
      <c r="G194" s="3">
        <v>18089</v>
      </c>
      <c r="H194" s="26">
        <v>97.4</v>
      </c>
      <c r="I194" s="2"/>
      <c r="J194" s="9">
        <v>55.452755905511815</v>
      </c>
      <c r="K194" s="10">
        <f t="shared" si="15"/>
        <v>41.12797818897638</v>
      </c>
      <c r="L194" s="10"/>
      <c r="M194" s="31">
        <v>49</v>
      </c>
      <c r="N194" s="30">
        <f t="shared" si="12"/>
        <v>7.872021811023622</v>
      </c>
      <c r="O194" s="11">
        <f t="shared" si="13"/>
        <v>0.19140308271058112</v>
      </c>
    </row>
    <row r="195" spans="1:15" ht="12.75">
      <c r="A195" s="2">
        <f t="shared" si="14"/>
        <v>2010</v>
      </c>
      <c r="B195" s="2">
        <v>11</v>
      </c>
      <c r="C195" s="2" t="s">
        <v>143</v>
      </c>
      <c r="D195" s="2" t="s">
        <v>4</v>
      </c>
      <c r="E195" s="3">
        <v>41</v>
      </c>
      <c r="F195" s="3">
        <v>739120</v>
      </c>
      <c r="G195" s="3">
        <v>18027</v>
      </c>
      <c r="H195" s="26">
        <v>92</v>
      </c>
      <c r="I195" s="2"/>
      <c r="J195" s="9">
        <v>37.505494505494504</v>
      </c>
      <c r="K195" s="10">
        <f t="shared" si="15"/>
        <v>27.721061098901096</v>
      </c>
      <c r="L195" s="10"/>
      <c r="M195" s="31">
        <v>41</v>
      </c>
      <c r="N195" s="30">
        <f t="shared" si="12"/>
        <v>13.278938901098904</v>
      </c>
      <c r="O195" s="11">
        <f t="shared" si="13"/>
        <v>0.47901986340722363</v>
      </c>
    </row>
    <row r="196" spans="1:15" ht="12.75">
      <c r="A196" s="2">
        <f t="shared" si="14"/>
        <v>2010</v>
      </c>
      <c r="B196" s="2">
        <v>12</v>
      </c>
      <c r="C196" s="2" t="s">
        <v>144</v>
      </c>
      <c r="D196" s="2" t="s">
        <v>11</v>
      </c>
      <c r="E196" s="3">
        <v>41</v>
      </c>
      <c r="F196" s="3">
        <v>738149</v>
      </c>
      <c r="G196" s="3">
        <v>18003</v>
      </c>
      <c r="H196" s="26">
        <v>98.9</v>
      </c>
      <c r="I196" s="2"/>
      <c r="J196" s="9">
        <v>47.12090163934427</v>
      </c>
      <c r="K196" s="10">
        <f t="shared" si="15"/>
        <v>34.78224642418033</v>
      </c>
      <c r="L196" s="10"/>
      <c r="M196" s="31">
        <v>44</v>
      </c>
      <c r="N196" s="30">
        <f t="shared" si="12"/>
        <v>9.217753575819671</v>
      </c>
      <c r="O196" s="11">
        <f t="shared" si="13"/>
        <v>0.2650131754978185</v>
      </c>
    </row>
    <row r="197" spans="1:15" ht="12.75">
      <c r="A197" s="2">
        <f t="shared" si="14"/>
        <v>2010</v>
      </c>
      <c r="B197" s="2">
        <v>13</v>
      </c>
      <c r="C197" s="2" t="s">
        <v>145</v>
      </c>
      <c r="D197" s="2" t="s">
        <v>13</v>
      </c>
      <c r="E197" s="3">
        <v>41</v>
      </c>
      <c r="F197" s="3">
        <v>737812</v>
      </c>
      <c r="G197" s="3">
        <v>17995</v>
      </c>
      <c r="H197" s="26">
        <v>93.9</v>
      </c>
      <c r="I197" s="2"/>
      <c r="J197" s="9">
        <v>47.3</v>
      </c>
      <c r="K197" s="10">
        <f t="shared" si="15"/>
        <v>34.8985076</v>
      </c>
      <c r="L197" s="10"/>
      <c r="M197" s="31">
        <v>34</v>
      </c>
      <c r="N197" s="30">
        <f t="shared" si="12"/>
        <v>-0.8985076000000021</v>
      </c>
      <c r="O197" s="11">
        <f t="shared" si="13"/>
        <v>-0.025746304406438342</v>
      </c>
    </row>
    <row r="198" spans="1:15" ht="12.75">
      <c r="A198" s="2">
        <f t="shared" si="14"/>
        <v>2010</v>
      </c>
      <c r="B198" s="2">
        <v>14</v>
      </c>
      <c r="C198" s="2" t="s">
        <v>146</v>
      </c>
      <c r="D198" s="2" t="s">
        <v>12</v>
      </c>
      <c r="E198" s="3">
        <v>41</v>
      </c>
      <c r="F198" s="3">
        <v>733784</v>
      </c>
      <c r="G198" s="3">
        <v>17897</v>
      </c>
      <c r="H198" s="26">
        <v>90.4</v>
      </c>
      <c r="I198" s="2"/>
      <c r="J198" s="9">
        <v>52.3305954825462</v>
      </c>
      <c r="K198" s="10">
        <f t="shared" si="15"/>
        <v>38.39935367556468</v>
      </c>
      <c r="L198" s="10"/>
      <c r="M198" s="31">
        <v>44</v>
      </c>
      <c r="N198" s="30">
        <f t="shared" si="12"/>
        <v>5.600646324435317</v>
      </c>
      <c r="O198" s="11">
        <f t="shared" si="13"/>
        <v>0.1458526195975864</v>
      </c>
    </row>
    <row r="199" spans="1:15" ht="12.75">
      <c r="A199" s="2">
        <f t="shared" si="14"/>
        <v>2010</v>
      </c>
      <c r="B199" s="2">
        <v>15</v>
      </c>
      <c r="C199" s="2" t="s">
        <v>147</v>
      </c>
      <c r="D199" s="2" t="s">
        <v>2</v>
      </c>
      <c r="E199" s="3">
        <v>41</v>
      </c>
      <c r="F199" s="3">
        <v>726935</v>
      </c>
      <c r="G199" s="3">
        <v>17730</v>
      </c>
      <c r="H199" s="26">
        <v>90.5</v>
      </c>
      <c r="I199" s="2"/>
      <c r="J199" s="9">
        <v>58.567279767666996</v>
      </c>
      <c r="K199" s="10">
        <f t="shared" si="15"/>
        <v>42.574605517909006</v>
      </c>
      <c r="L199" s="10"/>
      <c r="M199" s="31">
        <v>41</v>
      </c>
      <c r="N199" s="30">
        <f t="shared" si="12"/>
        <v>-1.5746055179090064</v>
      </c>
      <c r="O199" s="11">
        <f t="shared" si="13"/>
        <v>-0.036984617913761966</v>
      </c>
    </row>
    <row r="200" spans="1:15" ht="12.75">
      <c r="A200" s="2">
        <f t="shared" si="14"/>
        <v>2010</v>
      </c>
      <c r="B200" s="2">
        <v>16</v>
      </c>
      <c r="C200" s="2" t="s">
        <v>148</v>
      </c>
      <c r="D200" s="2" t="s">
        <v>22</v>
      </c>
      <c r="E200" s="3">
        <v>41</v>
      </c>
      <c r="F200" s="3">
        <v>723582</v>
      </c>
      <c r="G200" s="3">
        <v>17648</v>
      </c>
      <c r="H200" s="26">
        <v>95.8</v>
      </c>
      <c r="I200" s="2"/>
      <c r="J200" s="9">
        <v>64.16837782340862</v>
      </c>
      <c r="K200" s="10">
        <f t="shared" si="15"/>
        <v>46.431083162217654</v>
      </c>
      <c r="L200" s="10"/>
      <c r="M200" s="31">
        <v>50</v>
      </c>
      <c r="N200" s="30">
        <f t="shared" si="12"/>
        <v>3.5689168377823464</v>
      </c>
      <c r="O200" s="11">
        <f t="shared" si="13"/>
        <v>0.07686481974399598</v>
      </c>
    </row>
    <row r="201" spans="1:15" ht="12.75">
      <c r="A201" s="2">
        <f t="shared" si="14"/>
        <v>2010</v>
      </c>
      <c r="B201" s="2">
        <v>17</v>
      </c>
      <c r="C201" s="2" t="s">
        <v>149</v>
      </c>
      <c r="D201" s="2" t="s">
        <v>14</v>
      </c>
      <c r="E201" s="3">
        <v>41</v>
      </c>
      <c r="F201" s="3">
        <v>715901</v>
      </c>
      <c r="G201" s="3">
        <v>17461</v>
      </c>
      <c r="H201" s="26">
        <v>100</v>
      </c>
      <c r="I201" s="2"/>
      <c r="J201" s="9">
        <v>40.299906279287725</v>
      </c>
      <c r="K201" s="10">
        <f t="shared" si="15"/>
        <v>28.850743205248364</v>
      </c>
      <c r="L201" s="10"/>
      <c r="M201" s="31">
        <v>38</v>
      </c>
      <c r="N201" s="30">
        <f t="shared" si="12"/>
        <v>9.149256794751636</v>
      </c>
      <c r="O201" s="11">
        <f t="shared" si="13"/>
        <v>0.3171237818610945</v>
      </c>
    </row>
    <row r="202" spans="1:15" ht="12.75">
      <c r="A202" s="2">
        <f t="shared" si="14"/>
        <v>2010</v>
      </c>
      <c r="B202" s="2">
        <v>18</v>
      </c>
      <c r="C202" s="2" t="s">
        <v>150</v>
      </c>
      <c r="D202" s="2" t="s">
        <v>25</v>
      </c>
      <c r="E202" s="3">
        <v>41</v>
      </c>
      <c r="F202" s="3">
        <v>678375</v>
      </c>
      <c r="G202" s="3">
        <v>16545</v>
      </c>
      <c r="H202" s="26">
        <v>88.3</v>
      </c>
      <c r="I202" s="2"/>
      <c r="J202" s="9">
        <v>35.73689416419387</v>
      </c>
      <c r="K202" s="10">
        <f t="shared" si="15"/>
        <v>24.243015578635017</v>
      </c>
      <c r="L202" s="10"/>
      <c r="M202" s="31">
        <v>24</v>
      </c>
      <c r="N202" s="30">
        <f t="shared" si="12"/>
        <v>-0.243015578635017</v>
      </c>
      <c r="O202" s="11">
        <f t="shared" si="13"/>
        <v>-0.010024148103472026</v>
      </c>
    </row>
    <row r="203" spans="1:15" ht="12.75">
      <c r="A203" s="2">
        <f t="shared" si="14"/>
        <v>2010</v>
      </c>
      <c r="B203" s="2">
        <v>19</v>
      </c>
      <c r="C203" s="2" t="s">
        <v>151</v>
      </c>
      <c r="D203" s="2" t="s">
        <v>17</v>
      </c>
      <c r="E203" s="3">
        <v>41</v>
      </c>
      <c r="F203" s="3">
        <v>677658</v>
      </c>
      <c r="G203" s="3">
        <v>16528</v>
      </c>
      <c r="H203" s="26">
        <v>91.6</v>
      </c>
      <c r="I203" s="2"/>
      <c r="J203" s="9">
        <v>42.86749482401656</v>
      </c>
      <c r="K203" s="10">
        <f t="shared" si="15"/>
        <v>29.049500807453413</v>
      </c>
      <c r="L203" s="10"/>
      <c r="M203" s="31">
        <v>42</v>
      </c>
      <c r="N203" s="30">
        <f t="shared" si="12"/>
        <v>12.950499192546587</v>
      </c>
      <c r="O203" s="11">
        <f t="shared" si="13"/>
        <v>0.44580797716234066</v>
      </c>
    </row>
    <row r="204" spans="1:15" ht="12.75">
      <c r="A204" s="2">
        <f t="shared" si="14"/>
        <v>2010</v>
      </c>
      <c r="B204" s="2">
        <v>20</v>
      </c>
      <c r="C204" s="2" t="s">
        <v>152</v>
      </c>
      <c r="D204" s="2" t="s">
        <v>5</v>
      </c>
      <c r="E204" s="3">
        <v>41</v>
      </c>
      <c r="F204" s="3">
        <v>670063</v>
      </c>
      <c r="G204" s="3">
        <v>16343</v>
      </c>
      <c r="H204" s="26">
        <v>85.7</v>
      </c>
      <c r="I204" s="2"/>
      <c r="J204" s="9">
        <v>53.5031185031185</v>
      </c>
      <c r="K204" s="10">
        <f t="shared" si="15"/>
        <v>35.85046009355509</v>
      </c>
      <c r="L204" s="10"/>
      <c r="M204" s="31">
        <v>24</v>
      </c>
      <c r="N204" s="30">
        <f t="shared" si="12"/>
        <v>-11.850460093555093</v>
      </c>
      <c r="O204" s="11">
        <f t="shared" si="13"/>
        <v>-0.3305525246434835</v>
      </c>
    </row>
    <row r="205" spans="1:15" ht="12.75">
      <c r="A205" s="2">
        <f t="shared" si="14"/>
        <v>2010</v>
      </c>
      <c r="B205" s="2">
        <v>21</v>
      </c>
      <c r="C205" s="2" t="s">
        <v>153</v>
      </c>
      <c r="D205" s="2" t="s">
        <v>19</v>
      </c>
      <c r="E205" s="3">
        <v>41</v>
      </c>
      <c r="F205" s="3">
        <v>664398</v>
      </c>
      <c r="G205" s="3">
        <v>16204</v>
      </c>
      <c r="H205" s="26">
        <v>80.3</v>
      </c>
      <c r="I205" s="2"/>
      <c r="J205" s="9">
        <v>27.214206437291896</v>
      </c>
      <c r="K205" s="10">
        <f t="shared" si="15"/>
        <v>18.08106432852386</v>
      </c>
      <c r="L205" s="10"/>
      <c r="M205" s="31">
        <v>25</v>
      </c>
      <c r="N205" s="30">
        <f t="shared" si="12"/>
        <v>6.918935671476142</v>
      </c>
      <c r="O205" s="11">
        <f t="shared" si="13"/>
        <v>0.38266196866304747</v>
      </c>
    </row>
    <row r="206" spans="1:15" ht="12.75">
      <c r="A206" s="2">
        <f t="shared" si="14"/>
        <v>2010</v>
      </c>
      <c r="B206" s="2">
        <v>22</v>
      </c>
      <c r="C206" s="2" t="s">
        <v>154</v>
      </c>
      <c r="D206" s="2" t="s">
        <v>23</v>
      </c>
      <c r="E206" s="3">
        <v>41</v>
      </c>
      <c r="F206" s="3">
        <v>648790</v>
      </c>
      <c r="G206" s="3">
        <v>15824</v>
      </c>
      <c r="H206" s="26">
        <v>82.9</v>
      </c>
      <c r="I206" s="2"/>
      <c r="J206" s="9">
        <v>33.2519422863485</v>
      </c>
      <c r="K206" s="10">
        <f t="shared" si="15"/>
        <v>21.573527635960048</v>
      </c>
      <c r="L206" s="10"/>
      <c r="M206" s="31">
        <v>21</v>
      </c>
      <c r="N206" s="30">
        <f t="shared" si="12"/>
        <v>-0.5735276359600476</v>
      </c>
      <c r="O206" s="11">
        <f t="shared" si="13"/>
        <v>-0.026584786949912512</v>
      </c>
    </row>
    <row r="207" spans="1:15" ht="12.75">
      <c r="A207" s="2">
        <f t="shared" si="14"/>
        <v>2010</v>
      </c>
      <c r="B207" s="2">
        <v>23</v>
      </c>
      <c r="C207" s="2" t="s">
        <v>155</v>
      </c>
      <c r="D207" s="2" t="s">
        <v>28</v>
      </c>
      <c r="E207" s="3">
        <v>41</v>
      </c>
      <c r="F207" s="3">
        <v>620366</v>
      </c>
      <c r="G207" s="3">
        <v>15130</v>
      </c>
      <c r="H207" s="26">
        <v>88.5</v>
      </c>
      <c r="I207" s="2"/>
      <c r="J207" s="9">
        <v>29.26</v>
      </c>
      <c r="K207" s="10">
        <f t="shared" si="15"/>
        <v>18.15190916</v>
      </c>
      <c r="L207" s="10"/>
      <c r="M207" s="31">
        <v>27</v>
      </c>
      <c r="N207" s="30">
        <f t="shared" si="12"/>
        <v>8.848090840000001</v>
      </c>
      <c r="O207" s="11">
        <f t="shared" si="13"/>
        <v>0.4874468444067512</v>
      </c>
    </row>
    <row r="208" spans="1:15" ht="12.75">
      <c r="A208" s="2">
        <f t="shared" si="14"/>
        <v>2010</v>
      </c>
      <c r="B208" s="2">
        <v>24</v>
      </c>
      <c r="C208" s="2" t="s">
        <v>156</v>
      </c>
      <c r="D208" s="2" t="s">
        <v>26</v>
      </c>
      <c r="E208" s="3">
        <v>41</v>
      </c>
      <c r="F208" s="3">
        <v>619453</v>
      </c>
      <c r="G208" s="3">
        <v>15108</v>
      </c>
      <c r="H208" s="26">
        <v>80.7</v>
      </c>
      <c r="I208" s="2"/>
      <c r="J208" s="9">
        <v>47.86680541103018</v>
      </c>
      <c r="K208" s="10">
        <f t="shared" si="15"/>
        <v>29.651236212278878</v>
      </c>
      <c r="L208" s="10"/>
      <c r="M208" s="31">
        <v>20</v>
      </c>
      <c r="N208" s="30">
        <f t="shared" si="12"/>
        <v>-9.651236212278878</v>
      </c>
      <c r="O208" s="11">
        <f t="shared" si="13"/>
        <v>-0.32549186628118404</v>
      </c>
    </row>
    <row r="209" spans="1:15" ht="12.75">
      <c r="A209" s="2">
        <f t="shared" si="14"/>
        <v>2010</v>
      </c>
      <c r="B209" s="2">
        <v>25</v>
      </c>
      <c r="C209" s="2" t="s">
        <v>157</v>
      </c>
      <c r="D209" s="2" t="s">
        <v>20</v>
      </c>
      <c r="E209" s="3">
        <v>41</v>
      </c>
      <c r="F209" s="3">
        <v>619170</v>
      </c>
      <c r="G209" s="3">
        <v>15101</v>
      </c>
      <c r="H209" s="26">
        <v>78</v>
      </c>
      <c r="I209" s="2"/>
      <c r="J209" s="9">
        <v>34.50164293537787</v>
      </c>
      <c r="K209" s="10">
        <f t="shared" si="15"/>
        <v>21.362382256297916</v>
      </c>
      <c r="L209" s="10"/>
      <c r="M209" s="31">
        <v>14</v>
      </c>
      <c r="N209" s="30">
        <f t="shared" si="12"/>
        <v>-7.362382256297916</v>
      </c>
      <c r="O209" s="11">
        <f t="shared" si="13"/>
        <v>-0.3446423796731466</v>
      </c>
    </row>
    <row r="210" spans="1:15" ht="12.75">
      <c r="A210" s="2">
        <f t="shared" si="14"/>
        <v>2010</v>
      </c>
      <c r="B210" s="2">
        <v>26</v>
      </c>
      <c r="C210" s="2" t="s">
        <v>158</v>
      </c>
      <c r="D210" s="2" t="s">
        <v>16</v>
      </c>
      <c r="E210" s="3">
        <v>41</v>
      </c>
      <c r="F210" s="3">
        <v>583219</v>
      </c>
      <c r="G210" s="3">
        <v>14224</v>
      </c>
      <c r="H210" s="26">
        <v>70</v>
      </c>
      <c r="I210" s="2"/>
      <c r="J210" s="9">
        <v>43.02203567681008</v>
      </c>
      <c r="K210" s="10">
        <f t="shared" si="15"/>
        <v>25.091268625393496</v>
      </c>
      <c r="L210" s="10"/>
      <c r="M210" s="31">
        <v>24</v>
      </c>
      <c r="N210" s="30">
        <f t="shared" si="12"/>
        <v>-1.0912686253934964</v>
      </c>
      <c r="O210" s="11">
        <f t="shared" si="13"/>
        <v>-0.04349196693422999</v>
      </c>
    </row>
    <row r="211" spans="1:15" ht="12.75">
      <c r="A211" s="2">
        <f t="shared" si="14"/>
        <v>2010</v>
      </c>
      <c r="B211" s="2">
        <v>27</v>
      </c>
      <c r="C211" s="2" t="s">
        <v>159</v>
      </c>
      <c r="D211" s="2" t="s">
        <v>24</v>
      </c>
      <c r="E211" s="3">
        <v>41</v>
      </c>
      <c r="F211" s="3">
        <v>582295</v>
      </c>
      <c r="G211" s="3">
        <v>14202</v>
      </c>
      <c r="H211" s="26">
        <v>78.2</v>
      </c>
      <c r="I211" s="2"/>
      <c r="J211" s="9">
        <v>30.030927835051546</v>
      </c>
      <c r="K211" s="10">
        <f t="shared" si="15"/>
        <v>17.48685912371134</v>
      </c>
      <c r="L211" s="10"/>
      <c r="M211" s="31">
        <v>15</v>
      </c>
      <c r="N211" s="30">
        <f t="shared" si="12"/>
        <v>-2.4868591237113407</v>
      </c>
      <c r="O211" s="11">
        <f t="shared" si="13"/>
        <v>-0.14221302442696981</v>
      </c>
    </row>
    <row r="212" spans="1:15" ht="12.75">
      <c r="A212" s="2">
        <f t="shared" si="14"/>
        <v>2010</v>
      </c>
      <c r="B212" s="2">
        <v>28</v>
      </c>
      <c r="C212" s="2" t="s">
        <v>160</v>
      </c>
      <c r="D212" s="2" t="s">
        <v>18</v>
      </c>
      <c r="E212" s="3">
        <v>41</v>
      </c>
      <c r="F212" s="3">
        <v>552914</v>
      </c>
      <c r="G212" s="3">
        <v>13485</v>
      </c>
      <c r="H212" s="26">
        <v>74.4</v>
      </c>
      <c r="I212" s="2"/>
      <c r="J212" s="9">
        <v>24.120707596253904</v>
      </c>
      <c r="K212" s="10">
        <f t="shared" si="15"/>
        <v>13.336676919875131</v>
      </c>
      <c r="L212" s="10"/>
      <c r="M212" s="31">
        <v>15</v>
      </c>
      <c r="N212" s="30">
        <f t="shared" si="12"/>
        <v>1.6633230801248686</v>
      </c>
      <c r="O212" s="11">
        <f t="shared" si="13"/>
        <v>0.1247179556135219</v>
      </c>
    </row>
    <row r="213" spans="1:15" ht="12.75">
      <c r="A213" s="2">
        <f t="shared" si="14"/>
        <v>2010</v>
      </c>
      <c r="B213" s="2">
        <v>29</v>
      </c>
      <c r="C213" s="2" t="s">
        <v>161</v>
      </c>
      <c r="D213" s="2" t="s">
        <v>29</v>
      </c>
      <c r="E213" s="3">
        <v>41</v>
      </c>
      <c r="F213" s="3">
        <v>543416</v>
      </c>
      <c r="G213" s="3">
        <v>13254</v>
      </c>
      <c r="H213" s="26">
        <v>76.5</v>
      </c>
      <c r="I213" s="2"/>
      <c r="J213" s="9">
        <v>57.491675915649274</v>
      </c>
      <c r="K213" s="10">
        <f t="shared" si="15"/>
        <v>31.241896559378468</v>
      </c>
      <c r="L213" s="10"/>
      <c r="M213" s="31">
        <v>23</v>
      </c>
      <c r="N213" s="30">
        <f t="shared" si="12"/>
        <v>-8.241896559378468</v>
      </c>
      <c r="O213" s="11">
        <f t="shared" si="13"/>
        <v>-0.2638090982637334</v>
      </c>
    </row>
    <row r="214" spans="1:15" ht="12.75">
      <c r="A214" s="2">
        <f t="shared" si="14"/>
        <v>2010</v>
      </c>
      <c r="B214" s="2">
        <v>30</v>
      </c>
      <c r="C214" s="2" t="s">
        <v>162</v>
      </c>
      <c r="D214" s="2" t="s">
        <v>15</v>
      </c>
      <c r="E214" s="3">
        <v>41</v>
      </c>
      <c r="F214" s="3">
        <v>537230</v>
      </c>
      <c r="G214" s="3">
        <v>13103</v>
      </c>
      <c r="H214" s="26">
        <v>69.1</v>
      </c>
      <c r="I214" s="2"/>
      <c r="J214" s="9">
        <v>44.505494505494504</v>
      </c>
      <c r="K214" s="10">
        <f t="shared" si="15"/>
        <v>23.909686813186813</v>
      </c>
      <c r="L214" s="10"/>
      <c r="M214" s="31">
        <v>21</v>
      </c>
      <c r="N214" s="30">
        <f t="shared" si="12"/>
        <v>-2.9096868131868128</v>
      </c>
      <c r="O214" s="11">
        <f t="shared" si="13"/>
        <v>-0.12169489445516471</v>
      </c>
    </row>
    <row r="215" spans="1:15" ht="12.75">
      <c r="A215" s="2">
        <f t="shared" si="14"/>
        <v>2009</v>
      </c>
      <c r="B215" s="2">
        <v>1</v>
      </c>
      <c r="C215" s="2" t="s">
        <v>163</v>
      </c>
      <c r="D215" s="2" t="s">
        <v>27</v>
      </c>
      <c r="E215" s="3">
        <v>41</v>
      </c>
      <c r="F215" s="3">
        <v>896971</v>
      </c>
      <c r="G215" s="3">
        <v>21877</v>
      </c>
      <c r="H215" s="26">
        <v>99.1</v>
      </c>
      <c r="I215" s="2"/>
      <c r="J215" s="9">
        <v>47.5</v>
      </c>
      <c r="K215" s="10">
        <f t="shared" si="15"/>
        <v>42.6061225</v>
      </c>
      <c r="L215" s="10"/>
      <c r="M215" s="31">
        <v>39</v>
      </c>
      <c r="N215" s="30">
        <f t="shared" si="12"/>
        <v>-3.606122499999998</v>
      </c>
      <c r="O215" s="11">
        <f t="shared" si="13"/>
        <v>-0.08463859859577688</v>
      </c>
    </row>
    <row r="216" spans="1:15" ht="12.75">
      <c r="A216" s="2">
        <f t="shared" si="14"/>
        <v>2009</v>
      </c>
      <c r="B216" s="2">
        <v>2</v>
      </c>
      <c r="C216" s="2" t="s">
        <v>164</v>
      </c>
      <c r="D216" s="2" t="s">
        <v>0</v>
      </c>
      <c r="E216" s="3">
        <v>40</v>
      </c>
      <c r="F216" s="3">
        <v>847903</v>
      </c>
      <c r="G216" s="3">
        <v>21197</v>
      </c>
      <c r="H216" s="26">
        <v>97.6</v>
      </c>
      <c r="I216" s="2"/>
      <c r="J216" s="9">
        <v>64.25</v>
      </c>
      <c r="K216" s="10">
        <f t="shared" si="15"/>
        <v>54.47776775</v>
      </c>
      <c r="L216" s="10"/>
      <c r="M216" s="31">
        <v>53</v>
      </c>
      <c r="N216" s="30">
        <f t="shared" si="12"/>
        <v>-1.4777677499999982</v>
      </c>
      <c r="O216" s="11">
        <f t="shared" si="13"/>
        <v>-0.027126070157307395</v>
      </c>
    </row>
    <row r="217" spans="1:15" ht="12.75">
      <c r="A217" s="2">
        <f t="shared" si="14"/>
        <v>2009</v>
      </c>
      <c r="B217" s="2">
        <v>3</v>
      </c>
      <c r="C217" s="2" t="s">
        <v>165</v>
      </c>
      <c r="D217" s="2" t="s">
        <v>3</v>
      </c>
      <c r="E217" s="3">
        <v>41</v>
      </c>
      <c r="F217" s="3">
        <v>841499</v>
      </c>
      <c r="G217" s="3">
        <v>20524</v>
      </c>
      <c r="H217" s="26">
        <v>102.7</v>
      </c>
      <c r="I217" s="2"/>
      <c r="J217" s="9">
        <v>61.21</v>
      </c>
      <c r="K217" s="10">
        <f t="shared" si="15"/>
        <v>51.50815379</v>
      </c>
      <c r="L217" s="10"/>
      <c r="M217" s="31">
        <v>38</v>
      </c>
      <c r="N217" s="30">
        <f t="shared" si="12"/>
        <v>-13.508153790000001</v>
      </c>
      <c r="O217" s="11">
        <f t="shared" si="13"/>
        <v>-0.2622527269191801</v>
      </c>
    </row>
    <row r="218" spans="1:15" ht="12.75">
      <c r="A218" s="2">
        <f t="shared" si="14"/>
        <v>2009</v>
      </c>
      <c r="B218" s="2">
        <v>4</v>
      </c>
      <c r="C218" s="2" t="s">
        <v>166</v>
      </c>
      <c r="D218" s="2" t="s">
        <v>1</v>
      </c>
      <c r="E218" s="3">
        <v>41</v>
      </c>
      <c r="F218" s="3">
        <v>821723</v>
      </c>
      <c r="G218" s="3">
        <v>20042</v>
      </c>
      <c r="H218" s="26">
        <v>104.4</v>
      </c>
      <c r="I218" s="2"/>
      <c r="J218" s="9">
        <v>62.1</v>
      </c>
      <c r="K218" s="10">
        <f t="shared" si="15"/>
        <v>51.028998300000005</v>
      </c>
      <c r="L218" s="10"/>
      <c r="M218" s="31">
        <v>53</v>
      </c>
      <c r="N218" s="30">
        <f t="shared" si="12"/>
        <v>1.971001699999995</v>
      </c>
      <c r="O218" s="11">
        <f t="shared" si="13"/>
        <v>0.03862513013507449</v>
      </c>
    </row>
    <row r="219" spans="1:15" ht="12.75">
      <c r="A219" s="2">
        <f t="shared" si="14"/>
        <v>2009</v>
      </c>
      <c r="B219" s="2">
        <v>5</v>
      </c>
      <c r="C219" s="2" t="s">
        <v>167</v>
      </c>
      <c r="D219" s="2" t="s">
        <v>21</v>
      </c>
      <c r="E219" s="3">
        <v>41</v>
      </c>
      <c r="F219" s="3">
        <v>820439</v>
      </c>
      <c r="G219" s="3">
        <v>20010</v>
      </c>
      <c r="H219" s="26">
        <v>97.3</v>
      </c>
      <c r="I219" s="2"/>
      <c r="J219" s="9">
        <v>55.95</v>
      </c>
      <c r="K219" s="10">
        <f t="shared" si="15"/>
        <v>45.903562050000005</v>
      </c>
      <c r="L219" s="10"/>
      <c r="M219" s="31">
        <v>53</v>
      </c>
      <c r="N219" s="30">
        <f t="shared" si="12"/>
        <v>7.096437949999995</v>
      </c>
      <c r="O219" s="11">
        <f t="shared" si="13"/>
        <v>0.15459449404536993</v>
      </c>
    </row>
    <row r="220" spans="1:15" ht="12.75">
      <c r="A220" s="2">
        <f t="shared" si="14"/>
        <v>2009</v>
      </c>
      <c r="B220" s="2">
        <v>6</v>
      </c>
      <c r="C220" s="2" t="s">
        <v>168</v>
      </c>
      <c r="D220" s="2" t="s">
        <v>8</v>
      </c>
      <c r="E220" s="3">
        <v>41</v>
      </c>
      <c r="F220" s="3">
        <v>816042</v>
      </c>
      <c r="G220" s="3">
        <v>19903</v>
      </c>
      <c r="H220" s="26">
        <v>100</v>
      </c>
      <c r="I220" s="2"/>
      <c r="J220" s="9">
        <v>43.9</v>
      </c>
      <c r="K220" s="10">
        <f t="shared" si="15"/>
        <v>35.8242438</v>
      </c>
      <c r="L220" s="10"/>
      <c r="M220" s="31">
        <v>42</v>
      </c>
      <c r="N220" s="30">
        <f t="shared" si="12"/>
        <v>6.175756200000002</v>
      </c>
      <c r="O220" s="11">
        <f t="shared" si="13"/>
        <v>0.17239041344398182</v>
      </c>
    </row>
    <row r="221" spans="1:15" ht="12.75">
      <c r="A221" s="2">
        <f t="shared" si="14"/>
        <v>2009</v>
      </c>
      <c r="B221" s="2">
        <v>7</v>
      </c>
      <c r="C221" s="2" t="s">
        <v>169</v>
      </c>
      <c r="D221" s="2" t="s">
        <v>6</v>
      </c>
      <c r="E221" s="3">
        <v>41</v>
      </c>
      <c r="F221" s="3">
        <v>790801</v>
      </c>
      <c r="G221" s="3">
        <v>19287</v>
      </c>
      <c r="H221" s="26">
        <v>97.6</v>
      </c>
      <c r="I221" s="2"/>
      <c r="J221" s="9">
        <v>70.51</v>
      </c>
      <c r="K221" s="10">
        <f t="shared" si="15"/>
        <v>55.759378510000005</v>
      </c>
      <c r="L221" s="10"/>
      <c r="M221" s="31">
        <v>71</v>
      </c>
      <c r="N221" s="30">
        <f aca="true" t="shared" si="16" ref="N221:N244">M221-K221</f>
        <v>15.240621489999995</v>
      </c>
      <c r="O221" s="11">
        <f aca="true" t="shared" si="17" ref="O221:O244">N221/K221</f>
        <v>0.2733283959982931</v>
      </c>
    </row>
    <row r="222" spans="1:15" ht="12.75">
      <c r="A222" s="2">
        <f t="shared" si="14"/>
        <v>2009</v>
      </c>
      <c r="B222" s="2">
        <v>8</v>
      </c>
      <c r="C222" s="2" t="s">
        <v>170</v>
      </c>
      <c r="D222" s="2" t="s">
        <v>7</v>
      </c>
      <c r="E222" s="3">
        <v>41</v>
      </c>
      <c r="F222" s="3">
        <v>778877</v>
      </c>
      <c r="G222" s="3">
        <v>18997</v>
      </c>
      <c r="H222" s="26">
        <v>99.7</v>
      </c>
      <c r="I222" s="2"/>
      <c r="J222" s="9">
        <v>93.25</v>
      </c>
      <c r="K222" s="10">
        <f t="shared" si="15"/>
        <v>72.63028025</v>
      </c>
      <c r="L222" s="10"/>
      <c r="M222" s="31">
        <v>95</v>
      </c>
      <c r="N222" s="30">
        <f t="shared" si="16"/>
        <v>22.36971975</v>
      </c>
      <c r="O222" s="11">
        <f t="shared" si="17"/>
        <v>0.3079944022383144</v>
      </c>
    </row>
    <row r="223" spans="1:15" ht="12.75">
      <c r="A223" s="2">
        <f t="shared" si="14"/>
        <v>2009</v>
      </c>
      <c r="B223" s="2">
        <v>9</v>
      </c>
      <c r="C223" s="2" t="s">
        <v>171</v>
      </c>
      <c r="D223" s="2" t="s">
        <v>4</v>
      </c>
      <c r="E223" s="3">
        <v>41</v>
      </c>
      <c r="F223" s="3">
        <v>776660</v>
      </c>
      <c r="G223" s="3">
        <v>18942</v>
      </c>
      <c r="H223" s="26">
        <v>96.7</v>
      </c>
      <c r="I223" s="2"/>
      <c r="J223" s="9">
        <v>39</v>
      </c>
      <c r="K223" s="10">
        <f aca="true" t="shared" si="18" ref="K223:K244">J223*F223/1000000</f>
        <v>30.28974</v>
      </c>
      <c r="L223" s="10"/>
      <c r="M223" s="31">
        <v>45</v>
      </c>
      <c r="N223" s="30">
        <f t="shared" si="16"/>
        <v>14.710260000000002</v>
      </c>
      <c r="O223" s="11">
        <f t="shared" si="17"/>
        <v>0.48565157706867085</v>
      </c>
    </row>
    <row r="224" spans="1:15" ht="12.75">
      <c r="A224" s="2">
        <f t="shared" si="14"/>
        <v>2009</v>
      </c>
      <c r="B224" s="2">
        <v>10</v>
      </c>
      <c r="C224" s="2" t="s">
        <v>172</v>
      </c>
      <c r="D224" s="2" t="s">
        <v>12</v>
      </c>
      <c r="E224" s="3">
        <v>41</v>
      </c>
      <c r="F224" s="3">
        <v>769707</v>
      </c>
      <c r="G224" s="3">
        <v>18773</v>
      </c>
      <c r="H224" s="26">
        <v>94.8</v>
      </c>
      <c r="I224" s="2"/>
      <c r="J224" s="9">
        <v>45.31</v>
      </c>
      <c r="K224" s="10">
        <f t="shared" si="18"/>
        <v>34.87542417</v>
      </c>
      <c r="L224" s="10"/>
      <c r="M224" s="31">
        <v>44</v>
      </c>
      <c r="N224" s="30">
        <f t="shared" si="16"/>
        <v>9.124575829999998</v>
      </c>
      <c r="O224" s="11">
        <f t="shared" si="17"/>
        <v>0.2616334008017313</v>
      </c>
    </row>
    <row r="225" spans="1:15" ht="12.75">
      <c r="A225" s="2">
        <f t="shared" si="14"/>
        <v>2009</v>
      </c>
      <c r="B225" s="2">
        <v>11</v>
      </c>
      <c r="C225" s="2" t="s">
        <v>173</v>
      </c>
      <c r="D225" s="2" t="s">
        <v>11</v>
      </c>
      <c r="E225" s="3">
        <v>40</v>
      </c>
      <c r="F225" s="3">
        <v>747732</v>
      </c>
      <c r="G225" s="3">
        <v>18693</v>
      </c>
      <c r="H225" s="26">
        <v>97.7</v>
      </c>
      <c r="I225" s="2"/>
      <c r="J225" s="9">
        <v>36.35</v>
      </c>
      <c r="K225" s="10">
        <f t="shared" si="18"/>
        <v>27.180058199999998</v>
      </c>
      <c r="L225" s="10"/>
      <c r="M225" s="31">
        <v>45</v>
      </c>
      <c r="N225" s="30">
        <f t="shared" si="16"/>
        <v>17.819941800000002</v>
      </c>
      <c r="O225" s="11">
        <f t="shared" si="17"/>
        <v>0.6556255939142913</v>
      </c>
    </row>
    <row r="226" spans="1:15" ht="12.75">
      <c r="A226" s="2">
        <f t="shared" si="14"/>
        <v>2009</v>
      </c>
      <c r="B226" s="2">
        <v>12</v>
      </c>
      <c r="C226" s="2" t="s">
        <v>174</v>
      </c>
      <c r="D226" s="2" t="s">
        <v>9</v>
      </c>
      <c r="E226" s="3">
        <v>41</v>
      </c>
      <c r="F226" s="3">
        <v>763584</v>
      </c>
      <c r="G226" s="3">
        <v>18624</v>
      </c>
      <c r="H226" s="26">
        <v>100</v>
      </c>
      <c r="I226" s="2"/>
      <c r="J226" s="9">
        <v>68.55</v>
      </c>
      <c r="K226" s="10">
        <f t="shared" si="18"/>
        <v>52.343683199999994</v>
      </c>
      <c r="L226" s="10"/>
      <c r="M226" s="31">
        <v>62</v>
      </c>
      <c r="N226" s="30">
        <f t="shared" si="16"/>
        <v>9.656316800000006</v>
      </c>
      <c r="O226" s="11">
        <f t="shared" si="17"/>
        <v>0.1844791235478058</v>
      </c>
    </row>
    <row r="227" spans="1:15" ht="12.75">
      <c r="A227" s="2">
        <f t="shared" si="14"/>
        <v>2009</v>
      </c>
      <c r="B227" s="2">
        <v>13</v>
      </c>
      <c r="C227" s="2" t="s">
        <v>175</v>
      </c>
      <c r="D227" s="2" t="s">
        <v>22</v>
      </c>
      <c r="E227" s="3">
        <v>41</v>
      </c>
      <c r="F227" s="3">
        <v>755302</v>
      </c>
      <c r="G227" s="3">
        <v>18422</v>
      </c>
      <c r="H227" s="26">
        <v>100</v>
      </c>
      <c r="I227" s="2"/>
      <c r="J227" s="9">
        <v>64.16</v>
      </c>
      <c r="K227" s="10">
        <f t="shared" si="18"/>
        <v>48.46017632</v>
      </c>
      <c r="L227" s="10"/>
      <c r="M227" s="31">
        <v>54</v>
      </c>
      <c r="N227" s="30">
        <f t="shared" si="16"/>
        <v>5.539823679999998</v>
      </c>
      <c r="O227" s="11">
        <f t="shared" si="17"/>
        <v>0.11431703515518694</v>
      </c>
    </row>
    <row r="228" spans="1:15" ht="12.75">
      <c r="A228" s="2">
        <f t="shared" si="14"/>
        <v>2009</v>
      </c>
      <c r="B228" s="2">
        <v>14</v>
      </c>
      <c r="C228" s="2" t="s">
        <v>176</v>
      </c>
      <c r="D228" s="2" t="s">
        <v>10</v>
      </c>
      <c r="E228" s="3">
        <v>41</v>
      </c>
      <c r="F228" s="3">
        <v>749048</v>
      </c>
      <c r="G228" s="3">
        <v>18269</v>
      </c>
      <c r="H228" s="26">
        <v>97.2</v>
      </c>
      <c r="I228" s="2"/>
      <c r="J228" s="9">
        <v>56.37</v>
      </c>
      <c r="K228" s="10">
        <f t="shared" si="18"/>
        <v>42.22383576</v>
      </c>
      <c r="L228" s="10"/>
      <c r="M228" s="31">
        <v>49</v>
      </c>
      <c r="N228" s="30">
        <f t="shared" si="16"/>
        <v>6.77616424</v>
      </c>
      <c r="O228" s="11">
        <f t="shared" si="17"/>
        <v>0.16048196754353802</v>
      </c>
    </row>
    <row r="229" spans="1:15" ht="12.75">
      <c r="A229" s="2">
        <f t="shared" si="14"/>
        <v>2009</v>
      </c>
      <c r="B229" s="2">
        <v>15</v>
      </c>
      <c r="C229" s="2" t="s">
        <v>177</v>
      </c>
      <c r="D229" s="2" t="s">
        <v>2</v>
      </c>
      <c r="E229" s="3">
        <v>40</v>
      </c>
      <c r="F229" s="3">
        <v>729178</v>
      </c>
      <c r="G229" s="3">
        <v>18229</v>
      </c>
      <c r="H229" s="26">
        <v>93</v>
      </c>
      <c r="I229" s="2"/>
      <c r="J229" s="9">
        <v>58.55</v>
      </c>
      <c r="K229" s="10">
        <f t="shared" si="18"/>
        <v>42.693371899999995</v>
      </c>
      <c r="L229" s="10"/>
      <c r="M229" s="31">
        <v>42</v>
      </c>
      <c r="N229" s="30">
        <f t="shared" si="16"/>
        <v>-0.6933718999999954</v>
      </c>
      <c r="O229" s="11">
        <f t="shared" si="17"/>
        <v>-0.01624073876441686</v>
      </c>
    </row>
    <row r="230" spans="1:15" ht="12.75">
      <c r="A230" s="2">
        <f t="shared" si="14"/>
        <v>2009</v>
      </c>
      <c r="B230" s="2">
        <v>16</v>
      </c>
      <c r="C230" s="2" t="s">
        <v>178</v>
      </c>
      <c r="D230" s="2" t="s">
        <v>17</v>
      </c>
      <c r="E230" s="3">
        <v>40</v>
      </c>
      <c r="F230" s="3">
        <v>699280</v>
      </c>
      <c r="G230" s="3">
        <v>17482</v>
      </c>
      <c r="H230" s="26">
        <v>96.9</v>
      </c>
      <c r="I230" s="2"/>
      <c r="J230" s="9">
        <v>43.4</v>
      </c>
      <c r="K230" s="10">
        <f t="shared" si="18"/>
        <v>30.348752</v>
      </c>
      <c r="L230" s="10"/>
      <c r="M230" s="31">
        <v>49</v>
      </c>
      <c r="N230" s="30">
        <f t="shared" si="16"/>
        <v>18.651248</v>
      </c>
      <c r="O230" s="11">
        <f t="shared" si="17"/>
        <v>0.6145639201242937</v>
      </c>
    </row>
    <row r="231" spans="1:15" ht="12.75">
      <c r="A231" s="2">
        <f t="shared" si="14"/>
        <v>2009</v>
      </c>
      <c r="B231" s="2">
        <v>17</v>
      </c>
      <c r="C231" s="2" t="s">
        <v>179</v>
      </c>
      <c r="D231" s="2" t="s">
        <v>13</v>
      </c>
      <c r="E231" s="3">
        <v>41</v>
      </c>
      <c r="F231" s="3">
        <v>706165</v>
      </c>
      <c r="G231" s="3">
        <v>17223</v>
      </c>
      <c r="H231" s="26">
        <v>89.9</v>
      </c>
      <c r="I231" s="2"/>
      <c r="J231" s="9">
        <v>47.3</v>
      </c>
      <c r="K231" s="10">
        <f t="shared" si="18"/>
        <v>33.4016045</v>
      </c>
      <c r="L231" s="10"/>
      <c r="M231" s="31">
        <v>35</v>
      </c>
      <c r="N231" s="30">
        <f t="shared" si="16"/>
        <v>1.5983955000000023</v>
      </c>
      <c r="O231" s="11">
        <f t="shared" si="17"/>
        <v>0.04785385384705104</v>
      </c>
    </row>
    <row r="232" spans="1:15" ht="12.75">
      <c r="A232" s="2">
        <f t="shared" si="14"/>
        <v>2009</v>
      </c>
      <c r="B232" s="2">
        <v>18</v>
      </c>
      <c r="C232" s="2" t="s">
        <v>180</v>
      </c>
      <c r="D232" s="2" t="s">
        <v>14</v>
      </c>
      <c r="E232" s="3">
        <v>41</v>
      </c>
      <c r="F232" s="3">
        <v>698768</v>
      </c>
      <c r="G232" s="3">
        <v>17043</v>
      </c>
      <c r="H232" s="26">
        <v>97.6</v>
      </c>
      <c r="I232" s="2"/>
      <c r="J232" s="9">
        <v>40.3</v>
      </c>
      <c r="K232" s="10">
        <f t="shared" si="18"/>
        <v>28.1603504</v>
      </c>
      <c r="L232" s="10"/>
      <c r="M232" s="31">
        <v>38</v>
      </c>
      <c r="N232" s="30">
        <f t="shared" si="16"/>
        <v>9.839649600000001</v>
      </c>
      <c r="O232" s="11">
        <f t="shared" si="17"/>
        <v>0.34941502716528705</v>
      </c>
    </row>
    <row r="233" spans="1:15" ht="12.75">
      <c r="A233" s="2">
        <f t="shared" si="14"/>
        <v>2009</v>
      </c>
      <c r="B233" s="2">
        <v>19</v>
      </c>
      <c r="C233" s="2" t="s">
        <v>181</v>
      </c>
      <c r="D233" s="2" t="s">
        <v>28</v>
      </c>
      <c r="E233" s="3">
        <v>41</v>
      </c>
      <c r="F233" s="3">
        <v>695727</v>
      </c>
      <c r="G233" s="3">
        <v>16968</v>
      </c>
      <c r="H233" s="26">
        <v>98.7</v>
      </c>
      <c r="I233" s="2"/>
      <c r="J233" s="9">
        <v>25.17</v>
      </c>
      <c r="K233" s="10">
        <f t="shared" si="18"/>
        <v>17.51144859</v>
      </c>
      <c r="L233" s="10"/>
      <c r="M233" s="31">
        <v>28</v>
      </c>
      <c r="N233" s="30">
        <f t="shared" si="16"/>
        <v>10.48855141</v>
      </c>
      <c r="O233" s="11">
        <f t="shared" si="17"/>
        <v>0.5989539560987284</v>
      </c>
    </row>
    <row r="234" spans="1:15" ht="12.75">
      <c r="A234" s="2">
        <f t="shared" si="14"/>
        <v>2009</v>
      </c>
      <c r="B234" s="2">
        <v>20</v>
      </c>
      <c r="C234" s="2" t="s">
        <v>182</v>
      </c>
      <c r="D234" s="2" t="s">
        <v>25</v>
      </c>
      <c r="E234" s="3">
        <v>41</v>
      </c>
      <c r="F234" s="3">
        <v>686688</v>
      </c>
      <c r="G234" s="3">
        <v>16748</v>
      </c>
      <c r="H234" s="26">
        <v>89.4</v>
      </c>
      <c r="I234" s="2"/>
      <c r="J234" s="9">
        <v>36.9</v>
      </c>
      <c r="K234" s="10">
        <f t="shared" si="18"/>
        <v>25.3387872</v>
      </c>
      <c r="L234" s="10"/>
      <c r="M234" s="31">
        <v>23</v>
      </c>
      <c r="N234" s="30">
        <f t="shared" si="16"/>
        <v>-2.3387871999999987</v>
      </c>
      <c r="O234" s="11">
        <f t="shared" si="17"/>
        <v>-0.09230067649015178</v>
      </c>
    </row>
    <row r="235" spans="1:15" ht="12.75">
      <c r="A235" s="2">
        <f t="shared" si="14"/>
        <v>2009</v>
      </c>
      <c r="B235" s="2">
        <v>21</v>
      </c>
      <c r="C235" s="2" t="s">
        <v>183</v>
      </c>
      <c r="D235" s="2" t="s">
        <v>19</v>
      </c>
      <c r="E235" s="3">
        <v>41</v>
      </c>
      <c r="F235" s="3">
        <v>681117</v>
      </c>
      <c r="G235" s="3">
        <v>16612</v>
      </c>
      <c r="H235" s="26">
        <v>82.4</v>
      </c>
      <c r="I235" s="2"/>
      <c r="J235" s="9">
        <v>29.14</v>
      </c>
      <c r="K235" s="10">
        <f t="shared" si="18"/>
        <v>19.84774938</v>
      </c>
      <c r="L235" s="10"/>
      <c r="M235" s="31">
        <v>27</v>
      </c>
      <c r="N235" s="30">
        <f t="shared" si="16"/>
        <v>7.15225062</v>
      </c>
      <c r="O235" s="11">
        <f t="shared" si="17"/>
        <v>0.3603557503203419</v>
      </c>
    </row>
    <row r="236" spans="1:15" ht="12.75">
      <c r="A236" s="2">
        <f t="shared" si="14"/>
        <v>2009</v>
      </c>
      <c r="B236" s="2">
        <v>22</v>
      </c>
      <c r="C236" s="2" t="s">
        <v>184</v>
      </c>
      <c r="D236" s="2" t="s">
        <v>5</v>
      </c>
      <c r="E236" s="3">
        <v>40</v>
      </c>
      <c r="F236" s="3">
        <v>646830</v>
      </c>
      <c r="G236" s="3">
        <v>16170</v>
      </c>
      <c r="H236" s="26">
        <v>84.8</v>
      </c>
      <c r="I236" s="2"/>
      <c r="J236" s="9">
        <v>54.5</v>
      </c>
      <c r="K236" s="10">
        <f t="shared" si="18"/>
        <v>35.252235</v>
      </c>
      <c r="L236" s="10"/>
      <c r="M236" s="31">
        <v>28</v>
      </c>
      <c r="N236" s="30">
        <f t="shared" si="16"/>
        <v>-7.252234999999999</v>
      </c>
      <c r="O236" s="11">
        <f t="shared" si="17"/>
        <v>-0.20572411933597967</v>
      </c>
    </row>
    <row r="237" spans="1:15" ht="12.75">
      <c r="A237" s="2">
        <f t="shared" si="14"/>
        <v>2009</v>
      </c>
      <c r="B237" s="2">
        <v>23</v>
      </c>
      <c r="C237" s="2" t="s">
        <v>185</v>
      </c>
      <c r="D237" s="2" t="s">
        <v>16</v>
      </c>
      <c r="E237" s="3">
        <v>41</v>
      </c>
      <c r="F237" s="3">
        <v>647898</v>
      </c>
      <c r="G237" s="3">
        <v>15802</v>
      </c>
      <c r="H237" s="26">
        <v>79.7</v>
      </c>
      <c r="I237" s="2"/>
      <c r="J237" s="9">
        <v>43</v>
      </c>
      <c r="K237" s="10">
        <f t="shared" si="18"/>
        <v>27.859614</v>
      </c>
      <c r="L237" s="10"/>
      <c r="M237" s="31">
        <v>29</v>
      </c>
      <c r="N237" s="30">
        <f t="shared" si="16"/>
        <v>1.1403859999999995</v>
      </c>
      <c r="O237" s="11">
        <f t="shared" si="17"/>
        <v>0.040933302234553555</v>
      </c>
    </row>
    <row r="238" spans="1:15" ht="12.75">
      <c r="A238" s="2">
        <f t="shared" si="14"/>
        <v>2009</v>
      </c>
      <c r="B238" s="2">
        <v>24</v>
      </c>
      <c r="C238" s="2" t="s">
        <v>186</v>
      </c>
      <c r="D238" s="2" t="s">
        <v>26</v>
      </c>
      <c r="E238" s="3">
        <v>41</v>
      </c>
      <c r="F238" s="3">
        <v>630976</v>
      </c>
      <c r="G238" s="3">
        <v>15389</v>
      </c>
      <c r="H238" s="26">
        <v>82.2</v>
      </c>
      <c r="I238" s="2"/>
      <c r="J238" s="9">
        <v>47.86</v>
      </c>
      <c r="K238" s="10">
        <f t="shared" si="18"/>
        <v>30.198511359999998</v>
      </c>
      <c r="L238" s="10"/>
      <c r="M238" s="31">
        <v>21</v>
      </c>
      <c r="N238" s="30">
        <f t="shared" si="16"/>
        <v>-9.198511359999998</v>
      </c>
      <c r="O238" s="11">
        <f t="shared" si="17"/>
        <v>-0.3046014835083579</v>
      </c>
    </row>
    <row r="239" spans="1:15" ht="12.75">
      <c r="A239" s="2">
        <f t="shared" si="14"/>
        <v>2009</v>
      </c>
      <c r="B239" s="2">
        <v>25</v>
      </c>
      <c r="C239" s="2" t="s">
        <v>187</v>
      </c>
      <c r="D239" s="2" t="s">
        <v>15</v>
      </c>
      <c r="E239" s="3">
        <v>41</v>
      </c>
      <c r="F239" s="3">
        <v>621062</v>
      </c>
      <c r="G239" s="3">
        <v>15147</v>
      </c>
      <c r="H239" s="26">
        <v>75.8</v>
      </c>
      <c r="I239" s="2"/>
      <c r="J239" s="9">
        <v>54.98</v>
      </c>
      <c r="K239" s="10">
        <f t="shared" si="18"/>
        <v>34.145988759999994</v>
      </c>
      <c r="L239" s="10"/>
      <c r="M239" s="31">
        <v>28</v>
      </c>
      <c r="N239" s="30">
        <f t="shared" si="16"/>
        <v>-6.1459887599999945</v>
      </c>
      <c r="O239" s="11">
        <f t="shared" si="17"/>
        <v>-0.17999152999194026</v>
      </c>
    </row>
    <row r="240" spans="1:15" ht="12.75">
      <c r="A240" s="2">
        <f t="shared" si="14"/>
        <v>2009</v>
      </c>
      <c r="B240" s="2">
        <v>26</v>
      </c>
      <c r="C240" s="2" t="s">
        <v>188</v>
      </c>
      <c r="D240" s="2" t="s">
        <v>23</v>
      </c>
      <c r="E240" s="3">
        <v>40</v>
      </c>
      <c r="F240" s="3">
        <v>581049</v>
      </c>
      <c r="G240" s="3">
        <v>14526</v>
      </c>
      <c r="H240" s="26">
        <v>76.3</v>
      </c>
      <c r="I240" s="2"/>
      <c r="J240" s="9">
        <v>33.25</v>
      </c>
      <c r="K240" s="10">
        <f t="shared" si="18"/>
        <v>19.31987925</v>
      </c>
      <c r="L240" s="10"/>
      <c r="M240" s="31">
        <v>22</v>
      </c>
      <c r="N240" s="30">
        <f t="shared" si="16"/>
        <v>2.6801207500000004</v>
      </c>
      <c r="O240" s="11">
        <f t="shared" si="17"/>
        <v>0.13872347312936753</v>
      </c>
    </row>
    <row r="241" spans="1:15" ht="12.75">
      <c r="A241" s="2">
        <f t="shared" si="14"/>
        <v>2009</v>
      </c>
      <c r="B241" s="2">
        <v>27</v>
      </c>
      <c r="C241" s="2" t="s">
        <v>189</v>
      </c>
      <c r="D241" s="2" t="s">
        <v>20</v>
      </c>
      <c r="E241" s="3">
        <v>41</v>
      </c>
      <c r="F241" s="3">
        <v>594743</v>
      </c>
      <c r="G241" s="3">
        <v>14505</v>
      </c>
      <c r="H241" s="26">
        <v>74.9</v>
      </c>
      <c r="I241" s="2"/>
      <c r="J241" s="9">
        <v>36.26</v>
      </c>
      <c r="K241" s="10">
        <f t="shared" si="18"/>
        <v>21.56538118</v>
      </c>
      <c r="L241" s="10"/>
      <c r="M241" s="31">
        <v>15</v>
      </c>
      <c r="N241" s="30">
        <f t="shared" si="16"/>
        <v>-6.565381179999999</v>
      </c>
      <c r="O241" s="11">
        <f t="shared" si="17"/>
        <v>-0.3044407666713916</v>
      </c>
    </row>
    <row r="242" spans="1:15" ht="12.75">
      <c r="A242" s="2">
        <f t="shared" si="14"/>
        <v>2009</v>
      </c>
      <c r="B242" s="2">
        <v>28</v>
      </c>
      <c r="C242" s="2" t="s">
        <v>190</v>
      </c>
      <c r="D242" s="2" t="s">
        <v>24</v>
      </c>
      <c r="E242" s="3">
        <v>41</v>
      </c>
      <c r="F242" s="3">
        <v>581472</v>
      </c>
      <c r="G242" s="3">
        <v>14182</v>
      </c>
      <c r="H242" s="26">
        <v>78.1</v>
      </c>
      <c r="I242" s="2"/>
      <c r="J242" s="9">
        <v>41.09</v>
      </c>
      <c r="K242" s="10">
        <f t="shared" si="18"/>
        <v>23.89268448</v>
      </c>
      <c r="L242" s="10"/>
      <c r="M242" s="31">
        <v>21</v>
      </c>
      <c r="N242" s="30">
        <f t="shared" si="16"/>
        <v>-2.89268448</v>
      </c>
      <c r="O242" s="11">
        <f t="shared" si="17"/>
        <v>-0.12106988155397094</v>
      </c>
    </row>
    <row r="243" spans="1:15" ht="12.75">
      <c r="A243" s="2">
        <f t="shared" si="14"/>
        <v>2009</v>
      </c>
      <c r="B243" s="2">
        <v>29</v>
      </c>
      <c r="C243" s="2" t="s">
        <v>191</v>
      </c>
      <c r="D243" s="2" t="s">
        <v>18</v>
      </c>
      <c r="E243" s="3">
        <v>40</v>
      </c>
      <c r="F243" s="3">
        <v>509806</v>
      </c>
      <c r="G243" s="3">
        <v>12745</v>
      </c>
      <c r="H243" s="26">
        <v>70.3</v>
      </c>
      <c r="I243" s="2"/>
      <c r="J243" s="9">
        <v>24.11</v>
      </c>
      <c r="K243" s="10">
        <f t="shared" si="18"/>
        <v>12.29142266</v>
      </c>
      <c r="L243" s="10"/>
      <c r="M243" s="31">
        <v>13</v>
      </c>
      <c r="N243" s="30">
        <f t="shared" si="16"/>
        <v>0.7085773399999997</v>
      </c>
      <c r="O243" s="11">
        <f t="shared" si="17"/>
        <v>0.057648114429090805</v>
      </c>
    </row>
    <row r="244" spans="1:15" ht="12.75">
      <c r="A244" s="2">
        <f t="shared" si="14"/>
        <v>2009</v>
      </c>
      <c r="B244" s="2">
        <v>30</v>
      </c>
      <c r="C244" s="2" t="s">
        <v>192</v>
      </c>
      <c r="D244" s="2" t="s">
        <v>29</v>
      </c>
      <c r="E244" s="3">
        <v>40</v>
      </c>
      <c r="F244" s="3">
        <v>502852</v>
      </c>
      <c r="G244" s="3">
        <v>12571</v>
      </c>
      <c r="H244" s="26">
        <v>72.6</v>
      </c>
      <c r="I244" s="2"/>
      <c r="J244" s="9">
        <v>59.8</v>
      </c>
      <c r="K244" s="10">
        <f t="shared" si="18"/>
        <v>30.070549599999996</v>
      </c>
      <c r="L244" s="10"/>
      <c r="M244" s="31">
        <v>31</v>
      </c>
      <c r="N244" s="30">
        <f t="shared" si="16"/>
        <v>0.9294504000000039</v>
      </c>
      <c r="O244" s="11">
        <f t="shared" si="17"/>
        <v>0.030908992764136375</v>
      </c>
    </row>
  </sheetData>
  <sheetProtection/>
  <mergeCells count="3">
    <mergeCell ref="M3:O3"/>
    <mergeCell ref="E3:H3"/>
    <mergeCell ref="J3:K3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10.421875" style="0" bestFit="1" customWidth="1"/>
    <col min="3" max="3" width="41.140625" style="0" bestFit="1" customWidth="1"/>
  </cols>
  <sheetData>
    <row r="1" ht="12.75">
      <c r="A1" s="14" t="s">
        <v>195</v>
      </c>
    </row>
    <row r="3" spans="1:3" ht="12.75">
      <c r="A3" t="s">
        <v>196</v>
      </c>
      <c r="B3" t="s">
        <v>197</v>
      </c>
      <c r="C3" s="13" t="s">
        <v>198</v>
      </c>
    </row>
    <row r="4" spans="1:3" ht="12.75">
      <c r="A4" t="s">
        <v>199</v>
      </c>
      <c r="B4" t="s">
        <v>200</v>
      </c>
      <c r="C4" s="13" t="s">
        <v>203</v>
      </c>
    </row>
    <row r="5" spans="1:3" ht="12.75">
      <c r="A5" t="s">
        <v>201</v>
      </c>
      <c r="B5" t="s">
        <v>202</v>
      </c>
      <c r="C5" s="13" t="s">
        <v>203</v>
      </c>
    </row>
  </sheetData>
  <sheetProtection/>
  <hyperlinks>
    <hyperlink ref="C3" r:id="rId1" display="http://espn.go.com/nba/attendance/_/year/2013"/>
    <hyperlink ref="C4" r:id="rId2" display="https://sites.google.com/site/rodswebpages/codes"/>
    <hyperlink ref="C5" r:id="rId3" display="https://sites.google.com/site/rodswebpages/codes"/>
  </hyperlinks>
  <printOptions/>
  <pageMargins left="0.75" right="0.75" top="1" bottom="1" header="0.5" footer="0.5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George</cp:lastModifiedBy>
  <dcterms:created xsi:type="dcterms:W3CDTF">2013-08-28T13:53:16Z</dcterms:created>
  <dcterms:modified xsi:type="dcterms:W3CDTF">2016-10-17T13:40:05Z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